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-120" yWindow="-120" windowWidth="29040" windowHeight="15720" activeTab="1"/>
  </bookViews>
  <sheets>
    <sheet name="wg dzialów" sheetId="6" r:id="rId1"/>
    <sheet name="wg paragrafów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6" l="1"/>
  <c r="G10" i="6"/>
  <c r="G11" i="6"/>
  <c r="G8" i="6"/>
  <c r="G286" i="5"/>
  <c r="H286" i="5"/>
  <c r="E286" i="5"/>
  <c r="G308" i="5"/>
  <c r="G309" i="5" s="1"/>
  <c r="E25" i="6" s="1"/>
  <c r="H308" i="5"/>
  <c r="H309" i="5" s="1"/>
  <c r="F25" i="6" s="1"/>
  <c r="E308" i="5"/>
  <c r="E309" i="5" s="1"/>
  <c r="C25" i="6" s="1"/>
  <c r="F306" i="5"/>
  <c r="F307" i="5"/>
  <c r="F305" i="5"/>
  <c r="H298" i="5"/>
  <c r="G298" i="5"/>
  <c r="E298" i="5"/>
  <c r="F297" i="5"/>
  <c r="F298" i="5" s="1"/>
  <c r="G289" i="5"/>
  <c r="H289" i="5"/>
  <c r="E289" i="5"/>
  <c r="F288" i="5"/>
  <c r="F280" i="5"/>
  <c r="G278" i="5"/>
  <c r="H278" i="5"/>
  <c r="E278" i="5"/>
  <c r="F277" i="5"/>
  <c r="H270" i="5"/>
  <c r="G270" i="5"/>
  <c r="E270" i="5"/>
  <c r="F269" i="5"/>
  <c r="F270" i="5" s="1"/>
  <c r="G267" i="5"/>
  <c r="H267" i="5"/>
  <c r="E267" i="5"/>
  <c r="F266" i="5"/>
  <c r="I266" i="5" s="1"/>
  <c r="G263" i="5"/>
  <c r="H263" i="5"/>
  <c r="E263" i="5"/>
  <c r="F262" i="5"/>
  <c r="I262" i="5" s="1"/>
  <c r="G243" i="5"/>
  <c r="H243" i="5"/>
  <c r="E243" i="5"/>
  <c r="F242" i="5"/>
  <c r="G239" i="5"/>
  <c r="H239" i="5"/>
  <c r="E239" i="5"/>
  <c r="F237" i="5"/>
  <c r="I237" i="5" s="1"/>
  <c r="G232" i="5"/>
  <c r="H232" i="5"/>
  <c r="E232" i="5"/>
  <c r="F231" i="5"/>
  <c r="I231" i="5" s="1"/>
  <c r="E225" i="5"/>
  <c r="E217" i="5"/>
  <c r="F215" i="5"/>
  <c r="I215" i="5" s="1"/>
  <c r="G206" i="5"/>
  <c r="H206" i="5"/>
  <c r="E206" i="5"/>
  <c r="F205" i="5"/>
  <c r="I205" i="5" s="1"/>
  <c r="F200" i="5"/>
  <c r="I200" i="5" s="1"/>
  <c r="G186" i="5"/>
  <c r="H186" i="5"/>
  <c r="E186" i="5"/>
  <c r="F185" i="5"/>
  <c r="I185" i="5" s="1"/>
  <c r="F184" i="5"/>
  <c r="I184" i="5" s="1"/>
  <c r="G182" i="5"/>
  <c r="H182" i="5"/>
  <c r="E182" i="5"/>
  <c r="F181" i="5"/>
  <c r="I181" i="5" s="1"/>
  <c r="G176" i="5"/>
  <c r="H176" i="5"/>
  <c r="E176" i="5"/>
  <c r="F175" i="5"/>
  <c r="I175" i="5" s="1"/>
  <c r="E171" i="5"/>
  <c r="E159" i="5"/>
  <c r="F156" i="5"/>
  <c r="F155" i="5"/>
  <c r="F157" i="5"/>
  <c r="G145" i="5"/>
  <c r="H145" i="5"/>
  <c r="E145" i="5"/>
  <c r="F141" i="5"/>
  <c r="I141" i="5" s="1"/>
  <c r="H136" i="5"/>
  <c r="G136" i="5"/>
  <c r="E136" i="5"/>
  <c r="F135" i="5"/>
  <c r="I135" i="5" s="1"/>
  <c r="E115" i="5"/>
  <c r="H79" i="5"/>
  <c r="G79" i="5"/>
  <c r="E79" i="5"/>
  <c r="F78" i="5"/>
  <c r="F79" i="5" s="1"/>
  <c r="H76" i="5"/>
  <c r="G76" i="5"/>
  <c r="E76" i="5"/>
  <c r="F75" i="5"/>
  <c r="I75" i="5" s="1"/>
  <c r="G68" i="5"/>
  <c r="H68" i="5"/>
  <c r="E68" i="5"/>
  <c r="F66" i="5"/>
  <c r="I66" i="5" s="1"/>
  <c r="F64" i="5"/>
  <c r="I64" i="5" s="1"/>
  <c r="G58" i="5"/>
  <c r="H58" i="5"/>
  <c r="E58" i="5"/>
  <c r="F56" i="5"/>
  <c r="I56" i="5" s="1"/>
  <c r="F57" i="5"/>
  <c r="H26" i="5"/>
  <c r="G26" i="5"/>
  <c r="E26" i="5"/>
  <c r="F25" i="5"/>
  <c r="I25" i="5" s="1"/>
  <c r="H23" i="5"/>
  <c r="G23" i="5"/>
  <c r="E23" i="5"/>
  <c r="F22" i="5"/>
  <c r="I22" i="5" s="1"/>
  <c r="H10" i="5"/>
  <c r="G10" i="5"/>
  <c r="E10" i="5"/>
  <c r="F9" i="5"/>
  <c r="F10" i="5" s="1"/>
  <c r="I270" i="5" l="1"/>
  <c r="F308" i="5"/>
  <c r="F309" i="5" s="1"/>
  <c r="D25" i="6" s="1"/>
  <c r="I298" i="5"/>
  <c r="I297" i="5"/>
  <c r="F289" i="5"/>
  <c r="I289" i="5" s="1"/>
  <c r="I288" i="5"/>
  <c r="I269" i="5"/>
  <c r="F186" i="5"/>
  <c r="F136" i="5"/>
  <c r="I136" i="5" s="1"/>
  <c r="I79" i="5"/>
  <c r="I10" i="5"/>
  <c r="I78" i="5"/>
  <c r="F76" i="5"/>
  <c r="I76" i="5" s="1"/>
  <c r="F26" i="5"/>
  <c r="I26" i="5" s="1"/>
  <c r="F23" i="5"/>
  <c r="I23" i="5" s="1"/>
  <c r="I9" i="5"/>
  <c r="F67" i="5"/>
  <c r="G255" i="5" l="1"/>
  <c r="H255" i="5"/>
  <c r="E255" i="5"/>
  <c r="G225" i="5"/>
  <c r="H225" i="5"/>
  <c r="I157" i="5"/>
  <c r="G38" i="5"/>
  <c r="H38" i="5"/>
  <c r="E38" i="5"/>
  <c r="F282" i="5"/>
  <c r="F283" i="5"/>
  <c r="F284" i="5"/>
  <c r="I284" i="5" s="1"/>
  <c r="F265" i="5"/>
  <c r="F267" i="5" s="1"/>
  <c r="F261" i="5"/>
  <c r="I261" i="5" s="1"/>
  <c r="F254" i="5"/>
  <c r="I254" i="5" s="1"/>
  <c r="F245" i="5"/>
  <c r="F246" i="5" s="1"/>
  <c r="H246" i="5"/>
  <c r="G246" i="5"/>
  <c r="E246" i="5"/>
  <c r="F230" i="5"/>
  <c r="I230" i="5" s="1"/>
  <c r="F222" i="5"/>
  <c r="F223" i="5"/>
  <c r="F224" i="5"/>
  <c r="I224" i="5" s="1"/>
  <c r="F221" i="5"/>
  <c r="G217" i="5"/>
  <c r="H217" i="5"/>
  <c r="F216" i="5"/>
  <c r="I216" i="5" s="1"/>
  <c r="F214" i="5"/>
  <c r="F180" i="5"/>
  <c r="F182" i="5" s="1"/>
  <c r="F158" i="5"/>
  <c r="G159" i="5"/>
  <c r="H159" i="5"/>
  <c r="F143" i="5"/>
  <c r="I143" i="5" s="1"/>
  <c r="F144" i="5"/>
  <c r="I144" i="5" s="1"/>
  <c r="F142" i="5"/>
  <c r="E101" i="5"/>
  <c r="I142" i="5" l="1"/>
  <c r="F145" i="5"/>
  <c r="I182" i="5"/>
  <c r="I180" i="5"/>
  <c r="F255" i="5"/>
  <c r="F225" i="5"/>
  <c r="I265" i="5"/>
  <c r="I267" i="5"/>
  <c r="I246" i="5"/>
  <c r="I245" i="5"/>
  <c r="F217" i="5"/>
  <c r="F285" i="5"/>
  <c r="I285" i="5" l="1"/>
  <c r="F99" i="5"/>
  <c r="F37" i="5"/>
  <c r="G295" i="5" l="1"/>
  <c r="G299" i="5" s="1"/>
  <c r="H295" i="5"/>
  <c r="H299" i="5" s="1"/>
  <c r="E295" i="5"/>
  <c r="E299" i="5" s="1"/>
  <c r="G226" i="5"/>
  <c r="E20" i="6" s="1"/>
  <c r="H226" i="5"/>
  <c r="F20" i="6" s="1"/>
  <c r="E226" i="5"/>
  <c r="C20" i="6" s="1"/>
  <c r="I223" i="5"/>
  <c r="F190" i="5"/>
  <c r="I190" i="5" s="1"/>
  <c r="G171" i="5"/>
  <c r="H171" i="5"/>
  <c r="G165" i="5"/>
  <c r="H165" i="5"/>
  <c r="E165" i="5"/>
  <c r="I145" i="5"/>
  <c r="G124" i="5"/>
  <c r="H124" i="5"/>
  <c r="E124" i="5"/>
  <c r="F122" i="5"/>
  <c r="F117" i="5"/>
  <c r="F111" i="5"/>
  <c r="G84" i="5"/>
  <c r="H84" i="5"/>
  <c r="E84" i="5"/>
  <c r="F65" i="5"/>
  <c r="F60" i="5"/>
  <c r="I60" i="5" s="1"/>
  <c r="F61" i="5"/>
  <c r="G62" i="5"/>
  <c r="H62" i="5"/>
  <c r="E62" i="5"/>
  <c r="G48" i="5"/>
  <c r="G49" i="5" s="1"/>
  <c r="H48" i="5"/>
  <c r="H49" i="5" s="1"/>
  <c r="E48" i="5"/>
  <c r="E49" i="5" s="1"/>
  <c r="F46" i="5"/>
  <c r="G42" i="5"/>
  <c r="H42" i="5"/>
  <c r="E42" i="5"/>
  <c r="F41" i="5"/>
  <c r="I41" i="5" s="1"/>
  <c r="F40" i="5"/>
  <c r="I40" i="5" s="1"/>
  <c r="I65" i="5" l="1"/>
  <c r="F68" i="5"/>
  <c r="I186" i="5"/>
  <c r="I111" i="5"/>
  <c r="I117" i="5"/>
  <c r="I46" i="5"/>
  <c r="I61" i="5"/>
  <c r="I255" i="5"/>
  <c r="F226" i="5"/>
  <c r="I217" i="5"/>
  <c r="F62" i="5"/>
  <c r="I62" i="5" s="1"/>
  <c r="E43" i="5"/>
  <c r="H43" i="5"/>
  <c r="G43" i="5"/>
  <c r="F42" i="5"/>
  <c r="I226" i="5" l="1"/>
  <c r="D20" i="6"/>
  <c r="G20" i="6" s="1"/>
  <c r="I225" i="5"/>
  <c r="F241" i="5"/>
  <c r="F243" i="5" s="1"/>
  <c r="G91" i="5"/>
  <c r="H91" i="5"/>
  <c r="E91" i="5"/>
  <c r="F90" i="5"/>
  <c r="H85" i="5"/>
  <c r="F15" i="6" s="1"/>
  <c r="G85" i="5"/>
  <c r="E15" i="6" s="1"/>
  <c r="E85" i="5"/>
  <c r="C15" i="6" s="1"/>
  <c r="F83" i="5"/>
  <c r="I243" i="5" l="1"/>
  <c r="I241" i="5"/>
  <c r="F84" i="5"/>
  <c r="F85" i="5" s="1"/>
  <c r="I83" i="5"/>
  <c r="H29" i="5"/>
  <c r="H30" i="5" s="1"/>
  <c r="G29" i="5"/>
  <c r="G30" i="5" s="1"/>
  <c r="E29" i="5"/>
  <c r="E30" i="5" s="1"/>
  <c r="F28" i="5"/>
  <c r="F33" i="5"/>
  <c r="F34" i="5"/>
  <c r="F35" i="5"/>
  <c r="I84" i="5" l="1"/>
  <c r="D15" i="6"/>
  <c r="G15" i="6" s="1"/>
  <c r="I85" i="5"/>
  <c r="I33" i="5"/>
  <c r="F29" i="5"/>
  <c r="F30" i="5" s="1"/>
  <c r="I35" i="5"/>
  <c r="I34" i="5"/>
  <c r="F10" i="6"/>
  <c r="C10" i="6"/>
  <c r="I28" i="5"/>
  <c r="I29" i="5" l="1"/>
  <c r="D10" i="6"/>
  <c r="E10" i="6"/>
  <c r="I30" i="5" l="1"/>
  <c r="F294" i="5"/>
  <c r="I294" i="5" s="1"/>
  <c r="F281" i="5"/>
  <c r="F286" i="5" s="1"/>
  <c r="G274" i="5"/>
  <c r="G290" i="5" s="1"/>
  <c r="H274" i="5"/>
  <c r="H290" i="5" s="1"/>
  <c r="E274" i="5"/>
  <c r="E290" i="5" s="1"/>
  <c r="F273" i="5"/>
  <c r="I286" i="5" l="1"/>
  <c r="F272" i="5"/>
  <c r="H249" i="5"/>
  <c r="H256" i="5" s="1"/>
  <c r="G249" i="5"/>
  <c r="G256" i="5" s="1"/>
  <c r="E249" i="5"/>
  <c r="E256" i="5" s="1"/>
  <c r="F248" i="5"/>
  <c r="I248" i="5" s="1"/>
  <c r="G69" i="5"/>
  <c r="H69" i="5"/>
  <c r="E69" i="5"/>
  <c r="I272" i="5" l="1"/>
  <c r="F274" i="5"/>
  <c r="F249" i="5"/>
  <c r="I249" i="5" s="1"/>
  <c r="G202" i="5" l="1"/>
  <c r="H202" i="5"/>
  <c r="E202" i="5"/>
  <c r="F47" i="5"/>
  <c r="I47" i="5" l="1"/>
  <c r="F48" i="5"/>
  <c r="F49" i="5" s="1"/>
  <c r="I48" i="5" l="1"/>
  <c r="G115" i="5"/>
  <c r="H115" i="5"/>
  <c r="G101" i="5"/>
  <c r="H101" i="5"/>
  <c r="F153" i="5"/>
  <c r="F154" i="5"/>
  <c r="I153" i="5" l="1"/>
  <c r="I274" i="5"/>
  <c r="H148" i="5"/>
  <c r="G148" i="5"/>
  <c r="E148" i="5"/>
  <c r="F147" i="5"/>
  <c r="F148" i="5" l="1"/>
  <c r="I147" i="5"/>
  <c r="I148" i="5" l="1"/>
  <c r="F229" i="5" l="1"/>
  <c r="F232" i="5" s="1"/>
  <c r="E24" i="6"/>
  <c r="F24" i="6"/>
  <c r="C24" i="6"/>
  <c r="F293" i="5"/>
  <c r="F276" i="5"/>
  <c r="F278" i="5" s="1"/>
  <c r="F260" i="5"/>
  <c r="I260" i="5" s="1"/>
  <c r="F259" i="5"/>
  <c r="F263" i="5" s="1"/>
  <c r="F290" i="5" s="1"/>
  <c r="F238" i="5"/>
  <c r="F236" i="5"/>
  <c r="G233" i="5"/>
  <c r="E21" i="6" s="1"/>
  <c r="H233" i="5"/>
  <c r="F21" i="6" s="1"/>
  <c r="E233" i="5"/>
  <c r="C21" i="6" s="1"/>
  <c r="G209" i="5"/>
  <c r="H209" i="5"/>
  <c r="E209" i="5"/>
  <c r="F208" i="5"/>
  <c r="I208" i="5" s="1"/>
  <c r="F204" i="5"/>
  <c r="F201" i="5"/>
  <c r="I201" i="5" s="1"/>
  <c r="F199" i="5"/>
  <c r="I199" i="5" s="1"/>
  <c r="F196" i="5"/>
  <c r="I196" i="5" s="1"/>
  <c r="G197" i="5"/>
  <c r="H197" i="5"/>
  <c r="E197" i="5"/>
  <c r="G194" i="5"/>
  <c r="H194" i="5"/>
  <c r="E194" i="5"/>
  <c r="F193" i="5"/>
  <c r="F194" i="5" s="1"/>
  <c r="G191" i="5"/>
  <c r="H191" i="5"/>
  <c r="E191" i="5"/>
  <c r="G179" i="5"/>
  <c r="H179" i="5"/>
  <c r="E179" i="5"/>
  <c r="E187" i="5" s="1"/>
  <c r="F178" i="5"/>
  <c r="F174" i="5"/>
  <c r="I174" i="5" s="1"/>
  <c r="F173" i="5"/>
  <c r="F168" i="5"/>
  <c r="F169" i="5"/>
  <c r="I169" i="5" s="1"/>
  <c r="F170" i="5"/>
  <c r="I170" i="5" s="1"/>
  <c r="F167" i="5"/>
  <c r="F164" i="5"/>
  <c r="I154" i="5"/>
  <c r="F152" i="5"/>
  <c r="H139" i="5"/>
  <c r="G139" i="5"/>
  <c r="E139" i="5"/>
  <c r="F138" i="5"/>
  <c r="G133" i="5"/>
  <c r="H133" i="5"/>
  <c r="E133" i="5"/>
  <c r="F132" i="5"/>
  <c r="F127" i="5"/>
  <c r="I127" i="5" s="1"/>
  <c r="F126" i="5"/>
  <c r="G128" i="5"/>
  <c r="H128" i="5"/>
  <c r="E128" i="5"/>
  <c r="E129" i="5" s="1"/>
  <c r="F119" i="5"/>
  <c r="F120" i="5"/>
  <c r="F121" i="5"/>
  <c r="F123" i="5"/>
  <c r="I123" i="5" s="1"/>
  <c r="F118" i="5"/>
  <c r="F104" i="5"/>
  <c r="I104" i="5" s="1"/>
  <c r="F105" i="5"/>
  <c r="I105" i="5" s="1"/>
  <c r="F109" i="5"/>
  <c r="I109" i="5" s="1"/>
  <c r="F110" i="5"/>
  <c r="F112" i="5"/>
  <c r="F113" i="5"/>
  <c r="I113" i="5" s="1"/>
  <c r="F114" i="5"/>
  <c r="I114" i="5" s="1"/>
  <c r="F103" i="5"/>
  <c r="I103" i="5" s="1"/>
  <c r="F94" i="5"/>
  <c r="F95" i="5"/>
  <c r="F96" i="5"/>
  <c r="F97" i="5"/>
  <c r="F98" i="5"/>
  <c r="F100" i="5"/>
  <c r="I100" i="5" s="1"/>
  <c r="F93" i="5"/>
  <c r="F89" i="5"/>
  <c r="G73" i="5"/>
  <c r="G80" i="5" s="1"/>
  <c r="H73" i="5"/>
  <c r="H80" i="5" s="1"/>
  <c r="E73" i="5"/>
  <c r="E80" i="5" s="1"/>
  <c r="F72" i="5"/>
  <c r="F73" i="5" s="1"/>
  <c r="F80" i="5" s="1"/>
  <c r="F52" i="5"/>
  <c r="F58" i="5" s="1"/>
  <c r="E12" i="6"/>
  <c r="F12" i="6"/>
  <c r="C12" i="6"/>
  <c r="F11" i="6"/>
  <c r="F36" i="5"/>
  <c r="G18" i="5"/>
  <c r="G19" i="5" s="1"/>
  <c r="H18" i="5"/>
  <c r="H19" i="5" s="1"/>
  <c r="E18" i="5"/>
  <c r="E19" i="5" s="1"/>
  <c r="F17" i="5"/>
  <c r="G13" i="5"/>
  <c r="G14" i="5" s="1"/>
  <c r="H13" i="5"/>
  <c r="H14" i="5" s="1"/>
  <c r="E13" i="5"/>
  <c r="E14" i="5" s="1"/>
  <c r="F12" i="5"/>
  <c r="E149" i="5" l="1"/>
  <c r="G149" i="5"/>
  <c r="H149" i="5"/>
  <c r="C17" i="6"/>
  <c r="F17" i="6"/>
  <c r="I236" i="5"/>
  <c r="F239" i="5"/>
  <c r="E218" i="5"/>
  <c r="H218" i="5"/>
  <c r="G218" i="5"/>
  <c r="I204" i="5"/>
  <c r="F206" i="5"/>
  <c r="I206" i="5" s="1"/>
  <c r="F176" i="5"/>
  <c r="I176" i="5" s="1"/>
  <c r="G187" i="5"/>
  <c r="E18" i="6" s="1"/>
  <c r="F38" i="5"/>
  <c r="F43" i="5" s="1"/>
  <c r="C22" i="6"/>
  <c r="F22" i="6"/>
  <c r="H187" i="5"/>
  <c r="F18" i="6" s="1"/>
  <c r="E22" i="6"/>
  <c r="I58" i="5"/>
  <c r="C18" i="6"/>
  <c r="F159" i="5"/>
  <c r="E17" i="6"/>
  <c r="F165" i="5"/>
  <c r="I165" i="5" s="1"/>
  <c r="I276" i="5"/>
  <c r="I293" i="5"/>
  <c r="F295" i="5"/>
  <c r="F299" i="5" s="1"/>
  <c r="I259" i="5"/>
  <c r="C19" i="6"/>
  <c r="E19" i="6"/>
  <c r="I168" i="5"/>
  <c r="F171" i="5"/>
  <c r="I171" i="5" s="1"/>
  <c r="F124" i="5"/>
  <c r="I124" i="5" s="1"/>
  <c r="I42" i="5"/>
  <c r="F91" i="5"/>
  <c r="I91" i="5" s="1"/>
  <c r="E11" i="6"/>
  <c r="C11" i="6"/>
  <c r="I152" i="5"/>
  <c r="I97" i="5"/>
  <c r="F179" i="5"/>
  <c r="I179" i="5" s="1"/>
  <c r="E9" i="6"/>
  <c r="C9" i="6"/>
  <c r="I98" i="5"/>
  <c r="F233" i="5"/>
  <c r="D21" i="6" s="1"/>
  <c r="G21" i="6" s="1"/>
  <c r="E8" i="6"/>
  <c r="C14" i="6"/>
  <c r="I118" i="5"/>
  <c r="I167" i="5"/>
  <c r="I93" i="5"/>
  <c r="I121" i="5"/>
  <c r="I238" i="5"/>
  <c r="I36" i="5"/>
  <c r="F18" i="5"/>
  <c r="F19" i="5" s="1"/>
  <c r="I96" i="5"/>
  <c r="I110" i="5"/>
  <c r="I120" i="5"/>
  <c r="I95" i="5"/>
  <c r="F139" i="5"/>
  <c r="I139" i="5" s="1"/>
  <c r="I132" i="5"/>
  <c r="I12" i="5"/>
  <c r="C8" i="6"/>
  <c r="F202" i="5"/>
  <c r="F14" i="6"/>
  <c r="E14" i="6"/>
  <c r="I164" i="5"/>
  <c r="I119" i="5"/>
  <c r="I94" i="5"/>
  <c r="F101" i="5"/>
  <c r="F9" i="6"/>
  <c r="I112" i="5"/>
  <c r="F115" i="5"/>
  <c r="I115" i="5" s="1"/>
  <c r="I229" i="5"/>
  <c r="F8" i="6"/>
  <c r="I278" i="5"/>
  <c r="I194" i="5"/>
  <c r="F191" i="5"/>
  <c r="F209" i="5"/>
  <c r="I209" i="5" s="1"/>
  <c r="I193" i="5"/>
  <c r="F197" i="5"/>
  <c r="I197" i="5" s="1"/>
  <c r="I178" i="5"/>
  <c r="I173" i="5"/>
  <c r="C16" i="6"/>
  <c r="H129" i="5"/>
  <c r="F16" i="6" s="1"/>
  <c r="G129" i="5"/>
  <c r="E16" i="6" s="1"/>
  <c r="F128" i="5"/>
  <c r="I128" i="5" s="1"/>
  <c r="F133" i="5"/>
  <c r="F149" i="5" s="1"/>
  <c r="I138" i="5"/>
  <c r="I126" i="5"/>
  <c r="I89" i="5"/>
  <c r="C13" i="6"/>
  <c r="I73" i="5"/>
  <c r="F13" i="6"/>
  <c r="I72" i="5"/>
  <c r="E13" i="6"/>
  <c r="I52" i="5"/>
  <c r="I17" i="5"/>
  <c r="F13" i="5"/>
  <c r="F14" i="5" s="1"/>
  <c r="E310" i="5" l="1"/>
  <c r="G310" i="5"/>
  <c r="H310" i="5"/>
  <c r="I239" i="5"/>
  <c r="F256" i="5"/>
  <c r="I256" i="5" s="1"/>
  <c r="F218" i="5"/>
  <c r="D22" i="6"/>
  <c r="G22" i="6" s="1"/>
  <c r="F187" i="5"/>
  <c r="I187" i="5" s="1"/>
  <c r="F69" i="5"/>
  <c r="I202" i="5"/>
  <c r="D11" i="6"/>
  <c r="I68" i="5"/>
  <c r="D9" i="6"/>
  <c r="I80" i="5"/>
  <c r="I18" i="5"/>
  <c r="I19" i="5"/>
  <c r="D12" i="6"/>
  <c r="G12" i="6" s="1"/>
  <c r="I263" i="5"/>
  <c r="I232" i="5"/>
  <c r="I233" i="5"/>
  <c r="I13" i="5"/>
  <c r="F19" i="6"/>
  <c r="D14" i="6"/>
  <c r="G14" i="6" s="1"/>
  <c r="I299" i="5"/>
  <c r="D24" i="6"/>
  <c r="G24" i="6" s="1"/>
  <c r="I295" i="5"/>
  <c r="I191" i="5"/>
  <c r="I159" i="5"/>
  <c r="I133" i="5"/>
  <c r="I101" i="5"/>
  <c r="F129" i="5"/>
  <c r="I38" i="5"/>
  <c r="I43" i="5"/>
  <c r="F310" i="5" l="1"/>
  <c r="I14" i="5"/>
  <c r="I49" i="5"/>
  <c r="D8" i="6"/>
  <c r="I218" i="5"/>
  <c r="D19" i="6"/>
  <c r="G19" i="6" s="1"/>
  <c r="I129" i="5"/>
  <c r="D16" i="6"/>
  <c r="G16" i="6" s="1"/>
  <c r="D18" i="6"/>
  <c r="G18" i="6" s="1"/>
  <c r="I69" i="5"/>
  <c r="D13" i="6"/>
  <c r="G13" i="6" s="1"/>
  <c r="I149" i="5"/>
  <c r="D17" i="6"/>
  <c r="G17" i="6" s="1"/>
  <c r="C23" i="6" l="1"/>
  <c r="C26" i="6" s="1"/>
  <c r="F23" i="6" l="1"/>
  <c r="F26" i="6" s="1"/>
  <c r="I290" i="5"/>
  <c r="E23" i="6"/>
  <c r="E26" i="6" s="1"/>
  <c r="I310" i="5" l="1"/>
  <c r="D23" i="6"/>
  <c r="G23" i="6" l="1"/>
  <c r="D26" i="6"/>
  <c r="G26" i="6"/>
</calcChain>
</file>

<file path=xl/sharedStrings.xml><?xml version="1.0" encoding="utf-8"?>
<sst xmlns="http://schemas.openxmlformats.org/spreadsheetml/2006/main" count="607" uniqueCount="338">
  <si>
    <t>Dział</t>
  </si>
  <si>
    <t>Rozdz.</t>
  </si>
  <si>
    <t>§</t>
  </si>
  <si>
    <t>Plan</t>
  </si>
  <si>
    <t>LEŚNICTWO</t>
  </si>
  <si>
    <t>Gospodarka leśna</t>
  </si>
  <si>
    <t>razem rozdz. 02001</t>
  </si>
  <si>
    <t>Ogółem dział 020</t>
  </si>
  <si>
    <t>GOSPODARKA MIESZKANIOWA</t>
  </si>
  <si>
    <t>Gospodarka gruntami i nieruchomościami</t>
  </si>
  <si>
    <t>razem rozdz. 70005</t>
  </si>
  <si>
    <t>Ogółem dział 700</t>
  </si>
  <si>
    <t xml:space="preserve">ADMINISTRACJA PUBLICZNA </t>
  </si>
  <si>
    <t>Urzędy wojewódzkie</t>
  </si>
  <si>
    <t>razem rozdz. 75011</t>
  </si>
  <si>
    <t>Wpływy z usług</t>
  </si>
  <si>
    <t>Pozostała działalność</t>
  </si>
  <si>
    <t>razem rozdz. 75095</t>
  </si>
  <si>
    <t>Ogółem dział 750</t>
  </si>
  <si>
    <t>razem rozdz. 75101</t>
  </si>
  <si>
    <t>razem rozdz. 75601</t>
  </si>
  <si>
    <t>razem rozdz. 75615</t>
  </si>
  <si>
    <t>Wpływy z opłaty skarbowej</t>
  </si>
  <si>
    <t>razem rozdz. 75618</t>
  </si>
  <si>
    <t>razem rozdz. 75621</t>
  </si>
  <si>
    <t>Ogółem dział 756</t>
  </si>
  <si>
    <t>RÓŻNE ROZLICZENIA</t>
  </si>
  <si>
    <t>Subwencje ogólne z budżetu państwa</t>
  </si>
  <si>
    <t>razem rozdz. 75801</t>
  </si>
  <si>
    <t>Część wyrównawcza subwencji ogólnej dla gmin</t>
  </si>
  <si>
    <t>razem rozdz. 75807</t>
  </si>
  <si>
    <t>Ogółem dział 758</t>
  </si>
  <si>
    <t>OŚWIATA I WYCHOWANIE</t>
  </si>
  <si>
    <t>Przedszkola</t>
  </si>
  <si>
    <t>Ogółem dział 801</t>
  </si>
  <si>
    <t>razem rozdz. 85213</t>
  </si>
  <si>
    <t>razem rozdz. 85214</t>
  </si>
  <si>
    <t>Ośrodki pomocy społecznej</t>
  </si>
  <si>
    <t>razem rozdz. 85219</t>
  </si>
  <si>
    <t xml:space="preserve">Usługi opiekuńcze i specjalistyczne usługi opiekuńcze </t>
  </si>
  <si>
    <t>razem rozdz. 85228</t>
  </si>
  <si>
    <t>Ogółem dział 852</t>
  </si>
  <si>
    <t>DOCHODY OGÓŁEM</t>
  </si>
  <si>
    <t>POMOC SPOŁECZNA</t>
  </si>
  <si>
    <t>ROLNICTWO I ŁOWIECTWO</t>
  </si>
  <si>
    <t>Szkoły podstawowe</t>
  </si>
  <si>
    <t>EDUKACYJNA OPIEKA WYCHOWAWCZA</t>
  </si>
  <si>
    <t>Ogółem dział 854</t>
  </si>
  <si>
    <t>Wpływy z różnych opłat</t>
  </si>
  <si>
    <t>Pomoc materialna dla uczniów</t>
  </si>
  <si>
    <t>razem rozdz. 80101</t>
  </si>
  <si>
    <t>razem rozdz. 85415</t>
  </si>
  <si>
    <t>razem rozdz. 75616</t>
  </si>
  <si>
    <t>po zmianach</t>
  </si>
  <si>
    <t>%</t>
  </si>
  <si>
    <t>Wpływy z różnych dochodów</t>
  </si>
  <si>
    <t>razem rozdz. 01095</t>
  </si>
  <si>
    <t>Ogółem dział 010</t>
  </si>
  <si>
    <t>GOSPODARKA KOMUNALNA I OCHRONA ŚRODOWISKA</t>
  </si>
  <si>
    <t>Razem dział 900</t>
  </si>
  <si>
    <t>Urzędy naczelnych organów władzy państwowej, kontroli i ochrony prawa</t>
  </si>
  <si>
    <t>DOCHODY OD OSÓB PRAWNYCH, OD OSÓB FIZYCZNYCH I OD INNYCH JEDNOSTEK NIEPOSIADAJĄCYCH</t>
  </si>
  <si>
    <t>OSOBOWOŚCI PRAWNEJ ORAZ WYDATKI ZWIĄZANE Z ICH POBOREM</t>
  </si>
  <si>
    <t xml:space="preserve">Wpływy z podatku dochodowego od osób fizycznych </t>
  </si>
  <si>
    <t>Udziały gmin w podatkach stanowiących dochód budżetu państwa</t>
  </si>
  <si>
    <t>Część oświatowa subwencji ogólnej dla jednostek samorządu terytorialnego</t>
  </si>
  <si>
    <t xml:space="preserve">Zasiłki i pomoc w naturze oraz składki na ubezpieczenia emerytalne i rentowe  </t>
  </si>
  <si>
    <t xml:space="preserve">                    Wyszczególnienie</t>
  </si>
  <si>
    <t>Wpływy z innych opłat stanowiących dochody jst na podstawie ustaw</t>
  </si>
  <si>
    <t>Wpływy z opłaty eksploatacyjnej</t>
  </si>
  <si>
    <t>Zasiłki stałe</t>
  </si>
  <si>
    <t>razem rozdz. 85216</t>
  </si>
  <si>
    <t>razem rozdz. 90019</t>
  </si>
  <si>
    <t>Stołówki szkolne i przedszkolne</t>
  </si>
  <si>
    <t>razem rozdz. 80148</t>
  </si>
  <si>
    <t>Wpływy i wydatki związane z gromadzeniem środków z opłat i kar za korzystanie ze środowiska</t>
  </si>
  <si>
    <t>Ogółem dział 751</t>
  </si>
  <si>
    <t>Wpływy z ołat za zezwolenia na sprzedaż napojów alkoholowych</t>
  </si>
  <si>
    <t>razem rozdz. 92109</t>
  </si>
  <si>
    <t>Razem dział 921</t>
  </si>
  <si>
    <t>KULTURA  I  OCHRONA DZIEDZICTWA  NARODOWEGO</t>
  </si>
  <si>
    <t>Domy i ośrodki kultury, świetlice i kluby</t>
  </si>
  <si>
    <t>Oddziały przedszkolne w szkołach podstawowych</t>
  </si>
  <si>
    <t>razem rozdz. 80103</t>
  </si>
  <si>
    <t>Gospodarka odpadami</t>
  </si>
  <si>
    <t>razem rozdz. 90002</t>
  </si>
  <si>
    <t>DZIAŁALNOŚĆ USŁUGOWA</t>
  </si>
  <si>
    <t>razem rozdz.71035</t>
  </si>
  <si>
    <t>Ogółem dział 710</t>
  </si>
  <si>
    <t xml:space="preserve">Wpływy z podatku rolnego, podatku leśnego , podatku od spadków i darowizn, podatku od czynności cywilnoprawnych oraz podatków i opłat lokalnych od osób fizycznych   </t>
  </si>
  <si>
    <t>Wpływy z pozostałych odsetek</t>
  </si>
  <si>
    <t>Wpływy z podatku od nieruchomości</t>
  </si>
  <si>
    <t>Wpływy z podatku rolnego</t>
  </si>
  <si>
    <t>Wpływy z podatku leśnego</t>
  </si>
  <si>
    <t>Wpływy z podatku od środków transportowych</t>
  </si>
  <si>
    <t>Wpływy z podatku od czynności cywilnoprawnych</t>
  </si>
  <si>
    <t>Wpływy z odsetek od nieterminowych wpłat  z tytułu podatków i opłat</t>
  </si>
  <si>
    <t>Wpywy z podatku od środków transportowych</t>
  </si>
  <si>
    <t>Wpływy z podatku od spadków i darowizn</t>
  </si>
  <si>
    <t>Wpływy z innych opłat stanowiących dochody jst na podstawie odrębnych ustaw</t>
  </si>
  <si>
    <t>Wpływy z podatku dochodowego od osób fizycznych</t>
  </si>
  <si>
    <t>Wpływy z podatku dochodowego od osób prawnych</t>
  </si>
  <si>
    <t>Wpływy z opłat za korzystanie z wychowania przedszkolnego</t>
  </si>
  <si>
    <t>Dotacje celowe otrzymane z budżetu państwa na realizację zadań bieżących własnych gmin</t>
  </si>
  <si>
    <t>1.</t>
  </si>
  <si>
    <t>010</t>
  </si>
  <si>
    <t>020</t>
  </si>
  <si>
    <t>bieżące</t>
  </si>
  <si>
    <t>majątkowe</t>
  </si>
  <si>
    <t>razem</t>
  </si>
  <si>
    <t>Dotacje celowe otrzymane z budżetu państwa na realizację zadań bieżących z zakresu administracji rządowej oraz innych zadań zleconych gminie ustawami</t>
  </si>
  <si>
    <t>Wpłaty z tytułu odpłatnego nabycia prawa własności oraz prawa użytkowania wieczystego nieruchomości</t>
  </si>
  <si>
    <t>Dotacje celowe otrzymane z budżetu państwa na realizację zadań bieżących z zakresu administracji rządowej oraz  innych zadań zleconych gminie ustawami</t>
  </si>
  <si>
    <t>Wpływy z podatku od działalnosci gospodarczej osób   fizycznych, opłacany w formie karty podatkowej</t>
  </si>
  <si>
    <t>Dotacje celowe otrzymane z budżetu państwa na realizację własnych zadań bieżących gmin</t>
  </si>
  <si>
    <t>Dotacje celowe otrzymane z budżetu państwa na realizacę własnych zadań bieżących gmin</t>
  </si>
  <si>
    <t>Wpłaty z opłat za korzystanie z wyżywienia w jednostkach realizujących zadania z zakresu wychowania przedszkolnego</t>
  </si>
  <si>
    <t>Dotacje celowe otrzymane z budżetu państwa na zadania bieżące z zakresu administracji rządowej zlecone gminom związane z realizacją świadczenia wychowawczego stanowiącego pomoc państwa w wychowywaniu dzieci</t>
  </si>
  <si>
    <t>Wpływy z innych lokalnych opłat pobieranych przez jednostki samorządu terytorialnego na podstawie odrębnych ustaw</t>
  </si>
  <si>
    <t>Dochody z najmu i dzierżawy składników majątkowych jednostek samorządu terytorialnego</t>
  </si>
  <si>
    <t>0950</t>
  </si>
  <si>
    <t>0940</t>
  </si>
  <si>
    <t>Wpływy z podatku rolnego, podatku leśnego , podatku od czynności cywilnoprawnych, podatków i opłat lokalnych od osób prawnych i innych jednostek organizacyjnych</t>
  </si>
  <si>
    <t>0640</t>
  </si>
  <si>
    <t>Wpływy z tytułu kosztów egzekucyjnych, opłaty komorniczej i kosztów upomnień</t>
  </si>
  <si>
    <t>0690</t>
  </si>
  <si>
    <t>Wpływy z kosztów egzekucyjnych, opłaty komorniczej i kosztów upomnień</t>
  </si>
  <si>
    <t>Realizacja zadań wymagających stosowania specjalnej organizacji nauki i metod pracy dla dzieci w przedszkolach, oddziałach przedszkolnych w szkołach podstawowych</t>
  </si>
  <si>
    <t>razem rozdz. 80149</t>
  </si>
  <si>
    <t>razem rozdz. 80104</t>
  </si>
  <si>
    <t>0970</t>
  </si>
  <si>
    <t>Pomoc w zakresie dożywiania</t>
  </si>
  <si>
    <t>razem rozdz. 85230</t>
  </si>
  <si>
    <t>RODZINA</t>
  </si>
  <si>
    <t>Dochody jednostek samorządu terytorialnego związane z realizacją zadań  z zakresu administracji rządowej oraz innych zadań zleconych ustawami</t>
  </si>
  <si>
    <t>razem rozdz. 85502</t>
  </si>
  <si>
    <t>razem dział 855</t>
  </si>
  <si>
    <t>Składki na ubezpieczenie zdrowotne opłacane za osoby pobierające niektóre świadczenia z pomocy społecznej , niektóre świadczenia rodzinne oraz za osoby uczestniczące w zaj.w centrum integracji społecznej</t>
  </si>
  <si>
    <t>Świadczenia rodzinne , świadczenia z funduszu alimentacyjnego oraz składki na ubezpieczenie emerytalne i rentowe z ubezpieczenia społecznego</t>
  </si>
  <si>
    <t>razem rozdz.90013</t>
  </si>
  <si>
    <t>2.</t>
  </si>
  <si>
    <t>3.</t>
  </si>
  <si>
    <t>4.</t>
  </si>
  <si>
    <t>5.</t>
  </si>
  <si>
    <t>6.</t>
  </si>
  <si>
    <t>7.</t>
  </si>
  <si>
    <t>8.</t>
  </si>
  <si>
    <t>9.</t>
  </si>
  <si>
    <t>Rolnictwo i lowiectwo</t>
  </si>
  <si>
    <t>Leśnictwo</t>
  </si>
  <si>
    <t>Podsumowanie</t>
  </si>
  <si>
    <t xml:space="preserve">Wykonanie dochodów                                                           </t>
  </si>
  <si>
    <t>Plan po zmianach</t>
  </si>
  <si>
    <t>Gospodarka mieszkaniowa</t>
  </si>
  <si>
    <t>Działalność usługowa</t>
  </si>
  <si>
    <t>Adninistracja publiczna</t>
  </si>
  <si>
    <t>Dochody od osób prawnych, od osób fizytcznych i od innych jednostek nieposiadających osobowości prawnej oraz wydatki związane z ich poborem</t>
  </si>
  <si>
    <t>Różne rozliczenia</t>
  </si>
  <si>
    <t>Edukacyjna opieka wychowawcza</t>
  </si>
  <si>
    <t>Rodzina</t>
  </si>
  <si>
    <t>Gospodarka komunalna i ochrona środowiska</t>
  </si>
  <si>
    <t>Kultura i ochrona dziedzictwa narodowego</t>
  </si>
  <si>
    <t>URZĘDY NACZELNYCH ORGANÓW WŁADZY PAŃSTWOWEJ, KONTROLI I OCHRONY PRAWA ORAZ SĄDOWNICTWA</t>
  </si>
  <si>
    <t>Wykonanie dochodów</t>
  </si>
  <si>
    <t>Urzędy naczelnych organów władzy państwowej, kontroli i ochrony prawa oraz sądownictwa</t>
  </si>
  <si>
    <t>Pomoc społecnza</t>
  </si>
  <si>
    <t>0610</t>
  </si>
  <si>
    <t>Wpływy z tytułu kar i odszkodowań wynikających z umów</t>
  </si>
  <si>
    <t>Wpływy z rozliczeń/zwrotów z lat ubiegłych</t>
  </si>
  <si>
    <t>Załącznik nr 1</t>
  </si>
  <si>
    <t>01095</t>
  </si>
  <si>
    <t>0750</t>
  </si>
  <si>
    <t>0770</t>
  </si>
  <si>
    <t>0910</t>
  </si>
  <si>
    <t>0920</t>
  </si>
  <si>
    <t>0830</t>
  </si>
  <si>
    <t>2360</t>
  </si>
  <si>
    <t>02001</t>
  </si>
  <si>
    <t>0350</t>
  </si>
  <si>
    <t>0310</t>
  </si>
  <si>
    <t>0320</t>
  </si>
  <si>
    <t>0330</t>
  </si>
  <si>
    <t>0340</t>
  </si>
  <si>
    <t>0500</t>
  </si>
  <si>
    <t>0360</t>
  </si>
  <si>
    <t>0410</t>
  </si>
  <si>
    <t>0460</t>
  </si>
  <si>
    <t>0480</t>
  </si>
  <si>
    <t>0490</t>
  </si>
  <si>
    <t>0010</t>
  </si>
  <si>
    <t>0020</t>
  </si>
  <si>
    <t>75831</t>
  </si>
  <si>
    <t>Część równoważaca subwencji ogólnej dla gmin</t>
  </si>
  <si>
    <t>razem rozdz. 75831</t>
  </si>
  <si>
    <t>0660</t>
  </si>
  <si>
    <t>0670</t>
  </si>
  <si>
    <t>Oświata i wychowanie</t>
  </si>
  <si>
    <t>0760</t>
  </si>
  <si>
    <t>Wpływy z tytułu przekształcenia prawa użytkowania wieczystego w prawo własności</t>
  </si>
  <si>
    <t>Wpływy z najmu i dzierżawy składników majątkowych Skarbu Państwa, jednostek samorzadu terytorialnego oraz innych umów o podobnym charkaterze</t>
  </si>
  <si>
    <t>85513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</si>
  <si>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</si>
  <si>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razem rozdz. 85513</t>
  </si>
  <si>
    <t>90017</t>
  </si>
  <si>
    <t>Zakłady gospodarki komunalnej</t>
  </si>
  <si>
    <t>6257</t>
  </si>
  <si>
    <t>Załącznik Nr 1 a.</t>
  </si>
  <si>
    <t>Wpływy z opłat egazminacyjnych ora opłat za wydawania świadectw, dyplomów, zaświadczeń, certyfikatów i ich duplikatów</t>
  </si>
  <si>
    <t>85503</t>
  </si>
  <si>
    <t>Karta Dużej Rodziny</t>
  </si>
  <si>
    <t>razem rozdz. 85503</t>
  </si>
  <si>
    <t>90026</t>
  </si>
  <si>
    <t>Pozostałe działania związane z gospodarką odpadami</t>
  </si>
  <si>
    <t>0570</t>
  </si>
  <si>
    <t>Wpływy z tytułu grzywien, mandatów i innych kar pieniężnych od osób fizycznych</t>
  </si>
  <si>
    <t>razem rozdz. 90026</t>
  </si>
  <si>
    <t>600</t>
  </si>
  <si>
    <t>TRANSPORT</t>
  </si>
  <si>
    <t>Ogółem dział 600</t>
  </si>
  <si>
    <t>Transport</t>
  </si>
  <si>
    <t>60016</t>
  </si>
  <si>
    <t>razem rozdz. 60016</t>
  </si>
  <si>
    <t>6300</t>
  </si>
  <si>
    <t>Dotacja celowa otrzymana z tytułu pomocy finansowej udzielanej między jednostkami samorządu terytorialnego na dofinansowanie własnych zadań inwestycyjnych i zakupów inwestycyjnych</t>
  </si>
  <si>
    <t>OBRONA NARODOWA</t>
  </si>
  <si>
    <t>Obrona narodowa</t>
  </si>
  <si>
    <t>75212</t>
  </si>
  <si>
    <t>Pozostałe wydatki obronne</t>
  </si>
  <si>
    <t>razem rozdz. 75212</t>
  </si>
  <si>
    <t>Ogółem dział 752</t>
  </si>
  <si>
    <t>0880</t>
  </si>
  <si>
    <t>75814</t>
  </si>
  <si>
    <t>2010</t>
  </si>
  <si>
    <t>Różne rozliczenia finansowe</t>
  </si>
  <si>
    <t>razem rozdz. 75814</t>
  </si>
  <si>
    <t>70007</t>
  </si>
  <si>
    <t>Gospodarowanie mieszkaniowym zasobem gminy</t>
  </si>
  <si>
    <t>razem rozdz. 70007</t>
  </si>
  <si>
    <t>2057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</si>
  <si>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</si>
  <si>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75023</t>
  </si>
  <si>
    <t>razem rozdz. 75023</t>
  </si>
  <si>
    <t>Urzędy gmin (miast i miast na prawach powiatu)</t>
  </si>
  <si>
    <t>6330</t>
  </si>
  <si>
    <t>Dotacja celowa otrzymana z budżetu państwa na realizację inwestycji i zakupów inwestycyjnych własnych gmin (związków gmin, związków powiatowo-gminnych)</t>
  </si>
  <si>
    <t>0870</t>
  </si>
  <si>
    <t>Wpływy ze sprzedaży składników majątkowych</t>
  </si>
  <si>
    <t>0430</t>
  </si>
  <si>
    <t>Wpływy z opłaty targowej</t>
  </si>
  <si>
    <t>0270</t>
  </si>
  <si>
    <t>Wpływy z części opłaty za zezwolenie na sprzedaż napojów alkoholowych w obrocie hurtowym</t>
  </si>
  <si>
    <t>80195</t>
  </si>
  <si>
    <t>razem rozdz. 80195</t>
  </si>
  <si>
    <t>85295</t>
  </si>
  <si>
    <t>2180</t>
  </si>
  <si>
    <t>Środki z Funduszu Przeciwdziałania COVID-19 na finansowanie lub dofinansowanie realizacji zadań związanych z przeciwdziałaniem COVID-19</t>
  </si>
  <si>
    <t>razem rozdz. 85295</t>
  </si>
  <si>
    <t>POZOSTAŁE ZADANIA W ZAKRESIE POLITYKI SPOŁECZNEJ</t>
  </si>
  <si>
    <t>85395</t>
  </si>
  <si>
    <t>2007</t>
  </si>
  <si>
    <t xml:space="preserve"> Dotacja celowa w ramach programów finansowanych z udziałem środków europejskich oraz środków, o których mowa w art. 5 ust. 1 pkt 3 oraz ust. 3 pkt 5 i 6 ustawy, lub płatności w ramach budżetu środków europejskich, z wyłączeniem dochodów klasyfikowanych w paragrafie 205</t>
  </si>
  <si>
    <t>razem rozdz. 85395</t>
  </si>
  <si>
    <t>Ogółem dział 853</t>
  </si>
  <si>
    <t>85595</t>
  </si>
  <si>
    <t>Pozostałe zadania w zakresie polityki społecznej</t>
  </si>
  <si>
    <t>71035</t>
  </si>
  <si>
    <t>Cmentarze</t>
  </si>
  <si>
    <t>razem rozdz. 85595</t>
  </si>
  <si>
    <t>2100</t>
  </si>
  <si>
    <t>2030</t>
  </si>
  <si>
    <t>2400</t>
  </si>
  <si>
    <t>2460</t>
  </si>
  <si>
    <t>80153</t>
  </si>
  <si>
    <t>0720</t>
  </si>
  <si>
    <t>2040</t>
  </si>
  <si>
    <t>2690</t>
  </si>
  <si>
    <t>90005</t>
  </si>
  <si>
    <t>Dochody jednostek samorządu terytorialnego związane z realizacją zadań z zakresu administracji rządowej oraz innych zadań zleconych ustawami</t>
  </si>
  <si>
    <t>Środki z Funduszu Pomocy na finansowanie lub dofinansowanie zadań bieżących w zakresie pomocy obywatelom Ukrainy</t>
  </si>
  <si>
    <t>Wpływy z opłaty prolongacyjnej</t>
  </si>
  <si>
    <t>Dotacja celowa otrzymana z budżetu państwa na realizację zadań bieżących gmin z zakresu edukacyjnej opieki wychowawczej finansowanych w całości przez budżet państwa w ramach programów rządowych</t>
  </si>
  <si>
    <t>Wpływy do budżetu pozostałości środków finansowych gromadzonych na wydzielonym rachunku jednostki budżetowej</t>
  </si>
  <si>
    <t>Środki otrzymane od pozostałych jednostek zaliczanych do sektora finansów publicznych na realizację zadań bieżących jednostek zaliczanych do sektora finansów publicznych</t>
  </si>
  <si>
    <t>Dotacja celowa otrzymana z budżetu państwa na realizację zadań bieżących z zakresu administracji rządowej oraz innych zadań zleconych gminie (związkom gmin, związkom powiatowo-gminnym) ustawami</t>
  </si>
  <si>
    <t>razem rozdz. 80153</t>
  </si>
  <si>
    <t>Wpływy z otrzymanych darowizn i ofiar w postaci pieniężnej na realizację zadań na rzecz pomocy Ukrainie</t>
  </si>
  <si>
    <t>85504</t>
  </si>
  <si>
    <t>Wspieranie rodziny</t>
  </si>
  <si>
    <t>razem rozdz. 85504</t>
  </si>
  <si>
    <t>Ochrona powietrza atmosferycznego i klimatu</t>
  </si>
  <si>
    <t>razem rozdz. 90005</t>
  </si>
  <si>
    <t>DOCHODY BUDŻETOWE WG DZIAŁÓW</t>
  </si>
  <si>
    <t>Sprawozdanie z wykonania dochodów na dzień 31 grudnia 2023 rok</t>
  </si>
  <si>
    <t>01043</t>
  </si>
  <si>
    <t>razem rozdz. 01043</t>
  </si>
  <si>
    <t>60004</t>
  </si>
  <si>
    <t>razem rozdz. 60004</t>
  </si>
  <si>
    <t>60014</t>
  </si>
  <si>
    <t>6620</t>
  </si>
  <si>
    <t>razem rozdz. 60014</t>
  </si>
  <si>
    <t>75108</t>
  </si>
  <si>
    <t>razem rozdz. 75108</t>
  </si>
  <si>
    <t>75110</t>
  </si>
  <si>
    <t>razem rozdz. 75110</t>
  </si>
  <si>
    <t>75802</t>
  </si>
  <si>
    <t>2750</t>
  </si>
  <si>
    <t>2001</t>
  </si>
  <si>
    <t>6370</t>
  </si>
  <si>
    <t>6280</t>
  </si>
  <si>
    <t>90013</t>
  </si>
  <si>
    <t>0960</t>
  </si>
  <si>
    <t>razem rozdz. 90013</t>
  </si>
  <si>
    <t>90095</t>
  </si>
  <si>
    <t>razem rozdz. 90095</t>
  </si>
  <si>
    <t>92116</t>
  </si>
  <si>
    <t>2910</t>
  </si>
  <si>
    <t>razem rozdz. 92116</t>
  </si>
  <si>
    <t>92605</t>
  </si>
  <si>
    <t>razem rozdz. 92605</t>
  </si>
  <si>
    <t>Razem dział 926</t>
  </si>
  <si>
    <t>od stycznia do 31 grudnia 2023 roku</t>
  </si>
  <si>
    <t>Infrastruktura wodociągowa wsi</t>
  </si>
  <si>
    <t>Lokalny transport zbiorowy</t>
  </si>
  <si>
    <t>Drogi publiczne powiatowe</t>
  </si>
  <si>
    <t>Uzupełnienie subwencji ogólnej dla jednostek samorządu terytorialnego</t>
  </si>
  <si>
    <t>Schroniska dla zwierząt</t>
  </si>
  <si>
    <t>Biblioteki</t>
  </si>
  <si>
    <t>Zadania w zakresie kultury fizycznej</t>
  </si>
  <si>
    <t>Wpływy ze zwrotów dotacji oraz płatności wykorzystanych niezgodnie z przeznaczeniem lub wykorzystanych z naruszeniem procedur, o których mowa w art. 184 ustawy, pobranych nienależnie lub w nadmiernej wysokości</t>
  </si>
  <si>
    <t>Wpływy z otrzymanych spadków, zapisów i darowizn w postaci pieniężnej</t>
  </si>
  <si>
    <t>Środki otrzymane od pozostałych jednostek zaliczanych do sektora finansów publicznych na finansowanie lub dofinansowanie kosztów realizacji inwestycji i zakupów inwestycyjnych jednostek zaliczanych do sektora finansów publicznych</t>
  </si>
  <si>
    <t>Środki otrzymane z Rządowego Funduszu Polski Ład: Program Inwestycji Strategicznych na realizację zadań inwestycyjnych</t>
  </si>
  <si>
    <t>Środki na uzupełnienie dochodów gmin</t>
  </si>
  <si>
    <t>Dotacja celowa otrzymana z budżetu na finansowanie i dofinansowanie kosztów realizacji inwestycji i zakupów inwestycyjnych innych jednostek sektora finansów publicznych</t>
  </si>
  <si>
    <t>Wybory do Sejmu i Senatu</t>
  </si>
  <si>
    <t>Referenda ogólnokrajowe i konstytucyjne</t>
  </si>
  <si>
    <t>Dotacja celowa w ramach programów finansowanych z udziałem środków europejskich oraz środków, o których mowa w art. 5 ust. 1 pkt 3 oraz ust. 3 pkt 5 i 6 ustawy, lub płatności w ramach budżetu środków europejskich</t>
  </si>
  <si>
    <t>Środki z FP otrzymane na realizację zadań wynikających z odrębnych ustaw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</si>
</sst>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\ _z_ł_-;\-* #,##0.0\ _z_ł_-;_-* &quot;-&quot;??\ _z_ł_-;_-@_-"/>
    <numFmt numFmtId="165" formatCode="_-* #,##0\ _z_ł_-;\-* #,##0\ _z_ł_-;_-* &quot;-&quot;??\ _z_ł_-;_-@_-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6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i/>
      <sz val="6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5" fillId="0" borderId="0" xfId="2" applyFont="1" applyBorder="1" applyAlignment="1">
      <alignment vertical="center" wrapText="1"/>
    </xf>
    <xf numFmtId="4" fontId="6" fillId="0" borderId="0" xfId="2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49" fontId="5" fillId="0" borderId="4" xfId="2" applyNumberFormat="1" applyFont="1" applyBorder="1" applyAlignment="1">
      <alignment horizontal="center" vertical="center"/>
    </xf>
    <xf numFmtId="49" fontId="6" fillId="0" borderId="7" xfId="2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right" vertical="center"/>
    </xf>
    <xf numFmtId="49" fontId="6" fillId="0" borderId="3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3" xfId="1" applyNumberFormat="1" applyFont="1" applyBorder="1" applyAlignment="1">
      <alignment horizontal="right" vertical="center"/>
    </xf>
    <xf numFmtId="0" fontId="6" fillId="0" borderId="0" xfId="2" applyFont="1" applyAlignment="1">
      <alignment vertical="center"/>
    </xf>
    <xf numFmtId="0" fontId="6" fillId="0" borderId="5" xfId="2" applyFont="1" applyBorder="1" applyAlignment="1">
      <alignment vertical="center" wrapText="1"/>
    </xf>
    <xf numFmtId="49" fontId="5" fillId="0" borderId="13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vertical="center" wrapText="1"/>
    </xf>
    <xf numFmtId="4" fontId="5" fillId="0" borderId="3" xfId="1" applyNumberFormat="1" applyFont="1" applyBorder="1" applyAlignment="1">
      <alignment horizontal="right" vertical="center"/>
    </xf>
    <xf numFmtId="49" fontId="6" fillId="0" borderId="13" xfId="2" applyNumberFormat="1" applyFont="1" applyBorder="1" applyAlignment="1">
      <alignment horizontal="center" vertical="center"/>
    </xf>
    <xf numFmtId="49" fontId="6" fillId="3" borderId="14" xfId="2" applyNumberFormat="1" applyFont="1" applyFill="1" applyBorder="1" applyAlignment="1">
      <alignment horizontal="center" vertical="center"/>
    </xf>
    <xf numFmtId="49" fontId="6" fillId="3" borderId="5" xfId="2" applyNumberFormat="1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vertical="center" wrapText="1"/>
    </xf>
    <xf numFmtId="4" fontId="6" fillId="3" borderId="14" xfId="1" applyNumberFormat="1" applyFont="1" applyFill="1" applyBorder="1" applyAlignment="1">
      <alignment horizontal="right" vertical="center"/>
    </xf>
    <xf numFmtId="10" fontId="6" fillId="0" borderId="2" xfId="3" applyNumberFormat="1" applyFont="1" applyBorder="1" applyAlignment="1">
      <alignment horizontal="right" vertical="center"/>
    </xf>
    <xf numFmtId="49" fontId="6" fillId="0" borderId="10" xfId="2" applyNumberFormat="1" applyFont="1" applyBorder="1" applyAlignment="1">
      <alignment horizontal="center" vertical="center"/>
    </xf>
    <xf numFmtId="49" fontId="6" fillId="2" borderId="11" xfId="2" applyNumberFormat="1" applyFont="1" applyFill="1" applyBorder="1" applyAlignment="1">
      <alignment horizontal="center" vertical="center"/>
    </xf>
    <xf numFmtId="49" fontId="6" fillId="2" borderId="13" xfId="2" applyNumberFormat="1" applyFont="1" applyFill="1" applyBorder="1" applyAlignment="1">
      <alignment horizontal="center" vertical="center"/>
    </xf>
    <xf numFmtId="4" fontId="6" fillId="6" borderId="2" xfId="2" applyNumberFormat="1" applyFont="1" applyFill="1" applyBorder="1" applyAlignment="1">
      <alignment horizontal="center" vertical="center"/>
    </xf>
    <xf numFmtId="4" fontId="5" fillId="0" borderId="2" xfId="2" applyNumberFormat="1" applyFont="1" applyBorder="1" applyAlignment="1">
      <alignment horizontal="right" vertical="center"/>
    </xf>
    <xf numFmtId="49" fontId="5" fillId="0" borderId="6" xfId="2" applyNumberFormat="1" applyFont="1" applyBorder="1" applyAlignment="1">
      <alignment horizontal="center" vertical="center"/>
    </xf>
    <xf numFmtId="10" fontId="5" fillId="0" borderId="2" xfId="3" applyNumberFormat="1" applyFont="1" applyBorder="1" applyAlignment="1">
      <alignment horizontal="right" vertical="center"/>
    </xf>
    <xf numFmtId="0" fontId="5" fillId="0" borderId="0" xfId="2" applyFont="1" applyBorder="1" applyAlignment="1">
      <alignment vertical="center"/>
    </xf>
    <xf numFmtId="49" fontId="6" fillId="0" borderId="1" xfId="2" applyNumberFormat="1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9" fontId="5" fillId="0" borderId="0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" fontId="6" fillId="2" borderId="14" xfId="2" applyNumberFormat="1" applyFont="1" applyFill="1" applyBorder="1" applyAlignment="1">
      <alignment horizontal="right" vertical="center"/>
    </xf>
    <xf numFmtId="49" fontId="5" fillId="0" borderId="3" xfId="2" applyNumberFormat="1" applyFont="1" applyBorder="1" applyAlignment="1">
      <alignment horizontal="center" vertical="center"/>
    </xf>
    <xf numFmtId="49" fontId="6" fillId="2" borderId="14" xfId="2" applyNumberFormat="1" applyFont="1" applyFill="1" applyBorder="1" applyAlignment="1">
      <alignment horizontal="left" vertical="center"/>
    </xf>
    <xf numFmtId="0" fontId="5" fillId="0" borderId="14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left" vertical="center" wrapText="1"/>
    </xf>
    <xf numFmtId="4" fontId="5" fillId="0" borderId="4" xfId="2" applyNumberFormat="1" applyFont="1" applyBorder="1" applyAlignment="1">
      <alignment horizontal="right" vertical="center"/>
    </xf>
    <xf numFmtId="4" fontId="7" fillId="0" borderId="14" xfId="2" applyNumberFormat="1" applyFont="1" applyBorder="1" applyAlignment="1">
      <alignment horizontal="right" vertical="center"/>
    </xf>
    <xf numFmtId="4" fontId="5" fillId="0" borderId="4" xfId="1" applyNumberFormat="1" applyFont="1" applyBorder="1" applyAlignment="1">
      <alignment horizontal="right" vertical="center"/>
    </xf>
    <xf numFmtId="49" fontId="6" fillId="2" borderId="5" xfId="2" applyNumberFormat="1" applyFont="1" applyFill="1" applyBorder="1" applyAlignment="1">
      <alignment horizontal="left" vertic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10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4" fontId="6" fillId="0" borderId="2" xfId="2" applyNumberFormat="1" applyFont="1" applyBorder="1" applyAlignment="1">
      <alignment horizontal="right" vertical="center"/>
    </xf>
    <xf numFmtId="49" fontId="5" fillId="4" borderId="14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left" vertical="center"/>
    </xf>
    <xf numFmtId="0" fontId="5" fillId="2" borderId="15" xfId="2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 wrapText="1"/>
    </xf>
    <xf numFmtId="4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vertical="center"/>
    </xf>
    <xf numFmtId="43" fontId="5" fillId="0" borderId="0" xfId="1" applyFont="1" applyAlignment="1">
      <alignment vertical="center"/>
    </xf>
    <xf numFmtId="0" fontId="6" fillId="0" borderId="4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4" fontId="6" fillId="3" borderId="5" xfId="1" applyNumberFormat="1" applyFont="1" applyFill="1" applyBorder="1" applyAlignment="1">
      <alignment horizontal="right" vertical="center"/>
    </xf>
    <xf numFmtId="0" fontId="6" fillId="0" borderId="8" xfId="2" applyFont="1" applyBorder="1" applyAlignment="1">
      <alignment horizontal="center" vertical="center"/>
    </xf>
    <xf numFmtId="10" fontId="6" fillId="0" borderId="4" xfId="3" applyNumberFormat="1" applyFont="1" applyBorder="1" applyAlignment="1">
      <alignment horizontal="right" vertical="center"/>
    </xf>
    <xf numFmtId="0" fontId="6" fillId="2" borderId="9" xfId="2" applyFont="1" applyFill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0" fontId="6" fillId="0" borderId="7" xfId="3" applyNumberFormat="1" applyFont="1" applyBorder="1" applyAlignment="1">
      <alignment horizontal="right" vertical="center"/>
    </xf>
    <xf numFmtId="0" fontId="6" fillId="0" borderId="10" xfId="2" applyFont="1" applyBorder="1" applyAlignment="1">
      <alignment horizontal="center" vertical="center"/>
    </xf>
    <xf numFmtId="0" fontId="6" fillId="2" borderId="5" xfId="2" applyFont="1" applyFill="1" applyBorder="1" applyAlignment="1">
      <alignment horizontal="right" vertical="center"/>
    </xf>
    <xf numFmtId="0" fontId="6" fillId="2" borderId="15" xfId="2" applyFont="1" applyFill="1" applyBorder="1" applyAlignment="1">
      <alignment horizontal="center" vertical="center"/>
    </xf>
    <xf numFmtId="0" fontId="7" fillId="0" borderId="5" xfId="2" applyFont="1" applyBorder="1" applyAlignment="1">
      <alignment horizontal="right" vertical="center"/>
    </xf>
    <xf numFmtId="0" fontId="6" fillId="4" borderId="15" xfId="2" applyFont="1" applyFill="1" applyBorder="1" applyAlignment="1">
      <alignment horizontal="center" vertical="center"/>
    </xf>
    <xf numFmtId="4" fontId="6" fillId="3" borderId="2" xfId="1" applyNumberFormat="1" applyFont="1" applyFill="1" applyBorder="1" applyAlignment="1">
      <alignment horizontal="right" vertical="center"/>
    </xf>
    <xf numFmtId="10" fontId="6" fillId="3" borderId="2" xfId="3" applyNumberFormat="1" applyFont="1" applyFill="1" applyBorder="1" applyAlignment="1">
      <alignment horizontal="right" vertical="center"/>
    </xf>
    <xf numFmtId="0" fontId="6" fillId="0" borderId="9" xfId="2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right" vertical="center"/>
    </xf>
    <xf numFmtId="49" fontId="6" fillId="0" borderId="0" xfId="2" applyNumberFormat="1" applyFont="1" applyBorder="1" applyAlignment="1">
      <alignment horizontal="center" vertical="center"/>
    </xf>
    <xf numFmtId="4" fontId="5" fillId="0" borderId="14" xfId="1" applyNumberFormat="1" applyFont="1" applyBorder="1" applyAlignment="1">
      <alignment horizontal="right" vertical="center"/>
    </xf>
    <xf numFmtId="0" fontId="5" fillId="0" borderId="14" xfId="2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2" xfId="2" applyFont="1" applyBorder="1" applyAlignment="1">
      <alignment horizontal="right" vertical="center" wrapText="1"/>
    </xf>
    <xf numFmtId="4" fontId="5" fillId="0" borderId="2" xfId="2" applyNumberFormat="1" applyFont="1" applyBorder="1" applyAlignment="1">
      <alignment horizontal="right" vertical="center" wrapText="1"/>
    </xf>
    <xf numFmtId="10" fontId="5" fillId="0" borderId="2" xfId="3" applyNumberFormat="1" applyFont="1" applyBorder="1" applyAlignment="1">
      <alignment horizontal="right" vertical="center" wrapText="1"/>
    </xf>
    <xf numFmtId="4" fontId="5" fillId="0" borderId="2" xfId="1" applyNumberFormat="1" applyFont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4" fontId="5" fillId="0" borderId="2" xfId="2" applyNumberFormat="1" applyFont="1" applyBorder="1" applyAlignment="1">
      <alignment vertical="center" wrapText="1"/>
    </xf>
    <xf numFmtId="4" fontId="7" fillId="0" borderId="2" xfId="2" applyNumberFormat="1" applyFont="1" applyBorder="1" applyAlignment="1">
      <alignment vertical="center" wrapText="1"/>
    </xf>
    <xf numFmtId="10" fontId="7" fillId="0" borderId="2" xfId="3" applyNumberFormat="1" applyFont="1" applyBorder="1" applyAlignment="1">
      <alignment horizontal="right" vertical="center" wrapText="1"/>
    </xf>
    <xf numFmtId="0" fontId="6" fillId="2" borderId="10" xfId="2" applyFont="1" applyFill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6" fillId="6" borderId="5" xfId="2" applyFont="1" applyFill="1" applyBorder="1" applyAlignment="1">
      <alignment horizontal="center" vertical="center"/>
    </xf>
    <xf numFmtId="0" fontId="7" fillId="0" borderId="5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5" fillId="0" borderId="1" xfId="2" applyFont="1" applyBorder="1" applyAlignment="1">
      <alignment horizontal="left" vertical="center" wrapText="1"/>
    </xf>
    <xf numFmtId="49" fontId="6" fillId="0" borderId="4" xfId="2" applyNumberFormat="1" applyFont="1" applyBorder="1" applyAlignment="1">
      <alignment horizontal="center" vertical="center"/>
    </xf>
    <xf numFmtId="49" fontId="5" fillId="4" borderId="5" xfId="2" applyNumberFormat="1" applyFont="1" applyFill="1" applyBorder="1" applyAlignment="1">
      <alignment horizontal="center" vertical="center"/>
    </xf>
    <xf numFmtId="49" fontId="6" fillId="2" borderId="13" xfId="2" applyNumberFormat="1" applyFont="1" applyFill="1" applyBorder="1" applyAlignment="1">
      <alignment horizontal="left" vertical="center"/>
    </xf>
    <xf numFmtId="49" fontId="5" fillId="0" borderId="1" xfId="2" applyNumberFormat="1" applyFont="1" applyBorder="1" applyAlignment="1">
      <alignment horizontal="center" vertical="center"/>
    </xf>
    <xf numFmtId="0" fontId="7" fillId="0" borderId="14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49" fontId="6" fillId="2" borderId="11" xfId="2" applyNumberFormat="1" applyFont="1" applyFill="1" applyBorder="1" applyAlignment="1">
      <alignment horizontal="left" vertical="center"/>
    </xf>
    <xf numFmtId="49" fontId="6" fillId="2" borderId="6" xfId="2" applyNumberFormat="1" applyFont="1" applyFill="1" applyBorder="1" applyAlignment="1">
      <alignment horizontal="left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left" vertical="center" wrapText="1"/>
    </xf>
    <xf numFmtId="165" fontId="5" fillId="0" borderId="0" xfId="1" applyNumberFormat="1" applyFont="1" applyBorder="1" applyAlignment="1">
      <alignment horizontal="right" vertical="center"/>
    </xf>
    <xf numFmtId="0" fontId="6" fillId="6" borderId="2" xfId="2" applyFont="1" applyFill="1" applyBorder="1" applyAlignment="1">
      <alignment horizontal="center" vertical="center"/>
    </xf>
    <xf numFmtId="49" fontId="6" fillId="6" borderId="2" xfId="2" applyNumberFormat="1" applyFont="1" applyFill="1" applyBorder="1" applyAlignment="1">
      <alignment horizontal="center" vertical="center"/>
    </xf>
    <xf numFmtId="4" fontId="6" fillId="6" borderId="2" xfId="1" applyNumberFormat="1" applyFont="1" applyFill="1" applyBorder="1" applyAlignment="1">
      <alignment horizontal="center" vertical="center"/>
    </xf>
    <xf numFmtId="0" fontId="6" fillId="3" borderId="15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0" fontId="5" fillId="0" borderId="12" xfId="2" applyFont="1" applyBorder="1" applyAlignment="1">
      <alignment vertical="center" wrapText="1"/>
    </xf>
    <xf numFmtId="165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43" fontId="4" fillId="0" borderId="0" xfId="2" applyNumberFormat="1" applyFont="1" applyBorder="1" applyAlignment="1">
      <alignment horizontal="center" vertical="center" wrapText="1"/>
    </xf>
    <xf numFmtId="43" fontId="4" fillId="0" borderId="0" xfId="1" applyNumberFormat="1" applyFont="1" applyBorder="1" applyAlignment="1">
      <alignment vertical="center" wrapText="1"/>
    </xf>
    <xf numFmtId="43" fontId="4" fillId="6" borderId="2" xfId="1" applyNumberFormat="1" applyFont="1" applyFill="1" applyBorder="1" applyAlignment="1">
      <alignment horizontal="center" vertical="center" wrapText="1"/>
    </xf>
    <xf numFmtId="0" fontId="4" fillId="6" borderId="2" xfId="2" applyFont="1" applyFill="1" applyBorder="1" applyAlignment="1">
      <alignment horizontal="center" vertical="center" wrapText="1"/>
    </xf>
    <xf numFmtId="49" fontId="4" fillId="5" borderId="2" xfId="2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4" fontId="4" fillId="5" borderId="2" xfId="2" applyNumberFormat="1" applyFont="1" applyFill="1" applyBorder="1" applyAlignment="1">
      <alignment vertical="center" wrapText="1"/>
    </xf>
    <xf numFmtId="10" fontId="4" fillId="5" borderId="2" xfId="3" applyNumberFormat="1" applyFont="1" applyFill="1" applyBorder="1" applyAlignment="1">
      <alignment vertical="center" wrapText="1"/>
    </xf>
    <xf numFmtId="0" fontId="4" fillId="5" borderId="2" xfId="2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4" fontId="8" fillId="7" borderId="2" xfId="0" applyNumberFormat="1" applyFont="1" applyFill="1" applyBorder="1" applyAlignment="1">
      <alignment vertical="center" wrapText="1"/>
    </xf>
    <xf numFmtId="10" fontId="8" fillId="7" borderId="2" xfId="3" applyNumberFormat="1" applyFont="1" applyFill="1" applyBorder="1" applyAlignment="1">
      <alignment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right" vertical="center" wrapText="1"/>
    </xf>
    <xf numFmtId="0" fontId="4" fillId="0" borderId="0" xfId="2" applyFont="1" applyAlignment="1">
      <alignment horizontal="center" vertical="center" wrapText="1"/>
    </xf>
    <xf numFmtId="0" fontId="4" fillId="6" borderId="2" xfId="2" applyFont="1" applyFill="1" applyBorder="1" applyAlignment="1">
      <alignment horizontal="center" vertical="center" wrapText="1"/>
    </xf>
    <xf numFmtId="43" fontId="4" fillId="6" borderId="4" xfId="1" applyNumberFormat="1" applyFont="1" applyFill="1" applyBorder="1" applyAlignment="1">
      <alignment horizontal="center" vertical="center" wrapText="1"/>
    </xf>
    <xf numFmtId="43" fontId="4" fillId="6" borderId="3" xfId="1" applyNumberFormat="1" applyFont="1" applyFill="1" applyBorder="1" applyAlignment="1">
      <alignment horizontal="center" vertical="center" wrapText="1"/>
    </xf>
    <xf numFmtId="43" fontId="4" fillId="6" borderId="2" xfId="1" applyNumberFormat="1" applyFont="1" applyFill="1" applyBorder="1" applyAlignment="1">
      <alignment horizontal="center" vertical="center" wrapText="1"/>
    </xf>
    <xf numFmtId="165" fontId="4" fillId="6" borderId="2" xfId="1" applyNumberFormat="1" applyFont="1" applyFill="1" applyBorder="1" applyAlignment="1">
      <alignment horizontal="center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49" fontId="6" fillId="2" borderId="15" xfId="2" applyNumberFormat="1" applyFont="1" applyFill="1" applyBorder="1" applyAlignment="1">
      <alignment horizontal="left" vertical="center"/>
    </xf>
    <xf numFmtId="49" fontId="6" fillId="2" borderId="11" xfId="2" applyNumberFormat="1" applyFont="1" applyFill="1" applyBorder="1" applyAlignment="1">
      <alignment horizontal="left" vertical="center"/>
    </xf>
    <xf numFmtId="49" fontId="6" fillId="2" borderId="6" xfId="2" applyNumberFormat="1" applyFont="1" applyFill="1" applyBorder="1" applyAlignment="1">
      <alignment horizontal="left" vertical="center"/>
    </xf>
    <xf numFmtId="0" fontId="6" fillId="2" borderId="14" xfId="2" applyFont="1" applyFill="1" applyBorder="1" applyAlignment="1">
      <alignment horizontal="left" vertical="center"/>
    </xf>
    <xf numFmtId="0" fontId="6" fillId="2" borderId="5" xfId="2" applyFont="1" applyFill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 wrapText="1"/>
    </xf>
    <xf numFmtId="0" fontId="6" fillId="2" borderId="11" xfId="2" applyFont="1" applyFill="1" applyBorder="1" applyAlignment="1">
      <alignment horizontal="left" vertical="center"/>
    </xf>
    <xf numFmtId="0" fontId="6" fillId="2" borderId="6" xfId="2" applyFont="1" applyFill="1" applyBorder="1" applyAlignment="1">
      <alignment horizontal="left" vertical="center"/>
    </xf>
    <xf numFmtId="0" fontId="6" fillId="2" borderId="12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horizontal="left" vertical="center"/>
    </xf>
    <xf numFmtId="0" fontId="6" fillId="2" borderId="2" xfId="2" applyFont="1" applyFill="1" applyBorder="1" applyAlignment="1">
      <alignment horizontal="left" vertical="center"/>
    </xf>
    <xf numFmtId="0" fontId="6" fillId="2" borderId="11" xfId="2" applyFont="1" applyFill="1" applyBorder="1" applyAlignment="1">
      <alignment horizontal="left" vertical="center" wrapText="1"/>
    </xf>
    <xf numFmtId="0" fontId="6" fillId="2" borderId="6" xfId="2" applyFont="1" applyFill="1" applyBorder="1" applyAlignment="1">
      <alignment horizontal="left" vertical="center" wrapText="1"/>
    </xf>
    <xf numFmtId="0" fontId="6" fillId="2" borderId="14" xfId="2" applyFont="1" applyFill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165" fontId="5" fillId="0" borderId="0" xfId="1" applyNumberFormat="1" applyFont="1" applyBorder="1" applyAlignment="1">
      <alignment horizontal="right" vertical="center"/>
    </xf>
    <xf numFmtId="49" fontId="6" fillId="2" borderId="2" xfId="2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6" borderId="2" xfId="2" applyFont="1" applyFill="1" applyBorder="1" applyAlignment="1">
      <alignment horizontal="center" vertical="center"/>
    </xf>
    <xf numFmtId="49" fontId="6" fillId="6" borderId="2" xfId="2" applyNumberFormat="1" applyFont="1" applyFill="1" applyBorder="1" applyAlignment="1">
      <alignment horizontal="center" vertical="center"/>
    </xf>
    <xf numFmtId="0" fontId="6" fillId="6" borderId="5" xfId="2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165" fontId="6" fillId="6" borderId="2" xfId="1" applyNumberFormat="1" applyFont="1" applyFill="1" applyBorder="1" applyAlignment="1">
      <alignment horizontal="center" vertical="center"/>
    </xf>
    <xf numFmtId="0" fontId="7" fillId="0" borderId="12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left" vertical="center" wrapText="1"/>
    </xf>
    <xf numFmtId="0" fontId="6" fillId="4" borderId="5" xfId="2" applyFont="1" applyFill="1" applyBorder="1" applyAlignment="1">
      <alignment horizontal="left" vertical="center" wrapText="1"/>
    </xf>
    <xf numFmtId="0" fontId="6" fillId="4" borderId="2" xfId="2" applyFont="1" applyFill="1" applyBorder="1" applyAlignment="1">
      <alignment horizontal="left" vertical="center" wrapText="1"/>
    </xf>
    <xf numFmtId="0" fontId="6" fillId="0" borderId="14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7" fillId="0" borderId="5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/>
    </xf>
  </cellXfs>
  <cellStyles count="4">
    <cellStyle name="Dziesiętny" xfId="1" builtinId="3"/>
    <cellStyle name="Normalny" xfId="0" builtinId="0"/>
    <cellStyle name="Normalny_Projekt budżetu 2005r." xfId="2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="200" zoomScaleNormal="200" workbookViewId="0">
      <selection activeCell="G10" sqref="G10"/>
    </sheetView>
  </sheetViews>
  <sheetFormatPr defaultColWidth="9.140625" defaultRowHeight="8.25" x14ac:dyDescent="0.2"/>
  <cols>
    <col min="1" max="1" width="4.42578125" style="126" bestFit="1" customWidth="1"/>
    <col min="2" max="2" width="30.42578125" style="91" customWidth="1"/>
    <col min="3" max="3" width="13.42578125" style="91" bestFit="1" customWidth="1"/>
    <col min="4" max="5" width="11.42578125" style="91" bestFit="1" customWidth="1"/>
    <col min="6" max="6" width="10.5703125" style="91" bestFit="1" customWidth="1"/>
    <col min="7" max="7" width="7" style="91" bestFit="1" customWidth="1"/>
    <col min="8" max="16384" width="9.140625" style="91"/>
  </cols>
  <sheetData>
    <row r="1" spans="1:7" x14ac:dyDescent="0.2">
      <c r="A1" s="145" t="s">
        <v>169</v>
      </c>
      <c r="B1" s="145"/>
      <c r="C1" s="145"/>
      <c r="D1" s="145"/>
      <c r="E1" s="145"/>
      <c r="F1" s="145"/>
      <c r="G1" s="145"/>
    </row>
    <row r="2" spans="1:7" x14ac:dyDescent="0.2">
      <c r="A2" s="146" t="s">
        <v>291</v>
      </c>
      <c r="B2" s="146"/>
      <c r="C2" s="146"/>
      <c r="D2" s="146"/>
      <c r="E2" s="146"/>
      <c r="F2" s="146"/>
      <c r="G2" s="146"/>
    </row>
    <row r="3" spans="1:7" x14ac:dyDescent="0.2">
      <c r="A3" s="146" t="s">
        <v>320</v>
      </c>
      <c r="B3" s="146"/>
      <c r="C3" s="146"/>
      <c r="D3" s="146"/>
      <c r="E3" s="146"/>
      <c r="F3" s="146"/>
      <c r="G3" s="146"/>
    </row>
    <row r="4" spans="1:7" x14ac:dyDescent="0.2">
      <c r="A4" s="127"/>
      <c r="B4" s="128"/>
      <c r="C4" s="129"/>
      <c r="D4" s="130"/>
      <c r="E4" s="130"/>
      <c r="F4" s="130"/>
      <c r="G4" s="125"/>
    </row>
    <row r="5" spans="1:7" x14ac:dyDescent="0.2">
      <c r="A5" s="147" t="s">
        <v>0</v>
      </c>
      <c r="B5" s="147" t="s">
        <v>67</v>
      </c>
      <c r="C5" s="148" t="s">
        <v>152</v>
      </c>
      <c r="D5" s="150" t="s">
        <v>151</v>
      </c>
      <c r="E5" s="150"/>
      <c r="F5" s="150"/>
      <c r="G5" s="151" t="s">
        <v>54</v>
      </c>
    </row>
    <row r="6" spans="1:7" x14ac:dyDescent="0.2">
      <c r="A6" s="147"/>
      <c r="B6" s="147"/>
      <c r="C6" s="149"/>
      <c r="D6" s="131" t="s">
        <v>109</v>
      </c>
      <c r="E6" s="131" t="s">
        <v>107</v>
      </c>
      <c r="F6" s="131" t="s">
        <v>108</v>
      </c>
      <c r="G6" s="151"/>
    </row>
    <row r="7" spans="1:7" x14ac:dyDescent="0.2">
      <c r="A7" s="132" t="s">
        <v>104</v>
      </c>
      <c r="B7" s="132" t="s">
        <v>140</v>
      </c>
      <c r="C7" s="132" t="s">
        <v>141</v>
      </c>
      <c r="D7" s="132" t="s">
        <v>142</v>
      </c>
      <c r="E7" s="132" t="s">
        <v>143</v>
      </c>
      <c r="F7" s="132" t="s">
        <v>144</v>
      </c>
      <c r="G7" s="132" t="s">
        <v>145</v>
      </c>
    </row>
    <row r="8" spans="1:7" ht="17.25" customHeight="1" x14ac:dyDescent="0.2">
      <c r="A8" s="133" t="s">
        <v>105</v>
      </c>
      <c r="B8" s="134" t="s">
        <v>148</v>
      </c>
      <c r="C8" s="135">
        <f>'wg paragrafów'!E14</f>
        <v>444529.39</v>
      </c>
      <c r="D8" s="135">
        <f>'wg paragrafów'!F14</f>
        <v>444752.39</v>
      </c>
      <c r="E8" s="135">
        <f>'wg paragrafów'!G14</f>
        <v>444752.39</v>
      </c>
      <c r="F8" s="135">
        <f>'wg paragrafów'!H14</f>
        <v>0</v>
      </c>
      <c r="G8" s="136">
        <f>D8/C8</f>
        <v>1.0005016541201022</v>
      </c>
    </row>
    <row r="9" spans="1:7" ht="17.25" customHeight="1" x14ac:dyDescent="0.2">
      <c r="A9" s="133" t="s">
        <v>106</v>
      </c>
      <c r="B9" s="137" t="s">
        <v>149</v>
      </c>
      <c r="C9" s="135">
        <f>'wg paragrafów'!E19</f>
        <v>14000</v>
      </c>
      <c r="D9" s="135">
        <f>'wg paragrafów'!F19</f>
        <v>17406.240000000002</v>
      </c>
      <c r="E9" s="135">
        <f>'wg paragrafów'!G19</f>
        <v>17406.240000000002</v>
      </c>
      <c r="F9" s="135">
        <f>'wg paragrafów'!H19</f>
        <v>0</v>
      </c>
      <c r="G9" s="136">
        <f t="shared" ref="G9:G11" si="0">D9/C9</f>
        <v>1.2433028571428573</v>
      </c>
    </row>
    <row r="10" spans="1:7" ht="17.25" customHeight="1" x14ac:dyDescent="0.2">
      <c r="A10" s="133" t="s">
        <v>216</v>
      </c>
      <c r="B10" s="137" t="s">
        <v>219</v>
      </c>
      <c r="C10" s="135">
        <f>'wg paragrafów'!E30</f>
        <v>305902</v>
      </c>
      <c r="D10" s="135">
        <f>'wg paragrafów'!F30</f>
        <v>300781.74</v>
      </c>
      <c r="E10" s="135">
        <f>'wg paragrafów'!G30</f>
        <v>2580</v>
      </c>
      <c r="F10" s="135">
        <f>'wg paragrafów'!H30</f>
        <v>298201.74</v>
      </c>
      <c r="G10" s="136">
        <f t="shared" si="0"/>
        <v>0.98326176357133976</v>
      </c>
    </row>
    <row r="11" spans="1:7" ht="17.25" customHeight="1" x14ac:dyDescent="0.2">
      <c r="A11" s="1">
        <v>700</v>
      </c>
      <c r="B11" s="138" t="s">
        <v>153</v>
      </c>
      <c r="C11" s="139">
        <f>'wg paragrafów'!E43</f>
        <v>802250</v>
      </c>
      <c r="D11" s="139">
        <f>'wg paragrafów'!F43</f>
        <v>558721.15999999992</v>
      </c>
      <c r="E11" s="139">
        <f>'wg paragrafów'!G43</f>
        <v>257436.15999999997</v>
      </c>
      <c r="F11" s="139">
        <f>'wg paragrafów'!H43</f>
        <v>301285</v>
      </c>
      <c r="G11" s="136">
        <f t="shared" si="0"/>
        <v>0.69644270489248972</v>
      </c>
    </row>
    <row r="12" spans="1:7" ht="17.25" customHeight="1" x14ac:dyDescent="0.2">
      <c r="A12" s="1">
        <v>710</v>
      </c>
      <c r="B12" s="138" t="s">
        <v>154</v>
      </c>
      <c r="C12" s="139">
        <f>'wg paragrafów'!E49</f>
        <v>50100</v>
      </c>
      <c r="D12" s="139">
        <f>'wg paragrafów'!F49</f>
        <v>33847.579999999994</v>
      </c>
      <c r="E12" s="139">
        <f>'wg paragrafów'!G49</f>
        <v>33847.579999999994</v>
      </c>
      <c r="F12" s="139">
        <f>'wg paragrafów'!H49</f>
        <v>0</v>
      </c>
      <c r="G12" s="136">
        <f t="shared" ref="G12:G24" si="1">D12/C12</f>
        <v>0.67560039920159665</v>
      </c>
    </row>
    <row r="13" spans="1:7" ht="17.25" customHeight="1" x14ac:dyDescent="0.2">
      <c r="A13" s="1">
        <v>750</v>
      </c>
      <c r="B13" s="138" t="s">
        <v>155</v>
      </c>
      <c r="C13" s="139">
        <f>'wg paragrafów'!E69</f>
        <v>635041.97</v>
      </c>
      <c r="D13" s="139">
        <f>'wg paragrafów'!F69</f>
        <v>134097.34</v>
      </c>
      <c r="E13" s="139">
        <f>'wg paragrafów'!G69</f>
        <v>133167.14000000001</v>
      </c>
      <c r="F13" s="139">
        <f>'wg paragrafów'!H69</f>
        <v>930.2</v>
      </c>
      <c r="G13" s="136">
        <f t="shared" si="1"/>
        <v>0.21116295667828067</v>
      </c>
    </row>
    <row r="14" spans="1:7" ht="26.25" customHeight="1" x14ac:dyDescent="0.2">
      <c r="A14" s="1">
        <v>751</v>
      </c>
      <c r="B14" s="138" t="s">
        <v>164</v>
      </c>
      <c r="C14" s="139">
        <f>'wg paragrafów'!E80</f>
        <v>63442</v>
      </c>
      <c r="D14" s="139">
        <f>'wg paragrafów'!F80</f>
        <v>51359.75</v>
      </c>
      <c r="E14" s="139">
        <f>'wg paragrafów'!G80</f>
        <v>51359.75</v>
      </c>
      <c r="F14" s="139">
        <f>'wg paragrafów'!H80</f>
        <v>0</v>
      </c>
      <c r="G14" s="136">
        <f t="shared" si="1"/>
        <v>0.80955439614135749</v>
      </c>
    </row>
    <row r="15" spans="1:7" ht="17.25" customHeight="1" x14ac:dyDescent="0.2">
      <c r="A15" s="1">
        <v>752</v>
      </c>
      <c r="B15" s="138" t="s">
        <v>225</v>
      </c>
      <c r="C15" s="139">
        <f>'wg paragrafów'!E85</f>
        <v>200</v>
      </c>
      <c r="D15" s="139">
        <f>'wg paragrafów'!F85</f>
        <v>200</v>
      </c>
      <c r="E15" s="139">
        <f>'wg paragrafów'!G85</f>
        <v>200</v>
      </c>
      <c r="F15" s="139">
        <f>'wg paragrafów'!H85</f>
        <v>0</v>
      </c>
      <c r="G15" s="136">
        <f t="shared" si="1"/>
        <v>1</v>
      </c>
    </row>
    <row r="16" spans="1:7" ht="24.75" x14ac:dyDescent="0.2">
      <c r="A16" s="1">
        <v>756</v>
      </c>
      <c r="B16" s="138" t="s">
        <v>156</v>
      </c>
      <c r="C16" s="139">
        <f>'wg paragrafów'!E129</f>
        <v>8987438</v>
      </c>
      <c r="D16" s="139">
        <f>'wg paragrafów'!F129</f>
        <v>8701705.2599999998</v>
      </c>
      <c r="E16" s="139">
        <f>'wg paragrafów'!G129</f>
        <v>8701705.2599999998</v>
      </c>
      <c r="F16" s="139">
        <f>'wg paragrafów'!H129</f>
        <v>0</v>
      </c>
      <c r="G16" s="136">
        <f t="shared" si="1"/>
        <v>0.9682075425721991</v>
      </c>
    </row>
    <row r="17" spans="1:7" ht="17.25" customHeight="1" x14ac:dyDescent="0.2">
      <c r="A17" s="1">
        <v>758</v>
      </c>
      <c r="B17" s="138" t="s">
        <v>157</v>
      </c>
      <c r="C17" s="139">
        <f>'wg paragrafów'!E149</f>
        <v>10891735.51</v>
      </c>
      <c r="D17" s="139">
        <f>'wg paragrafów'!F149</f>
        <v>10891735.51</v>
      </c>
      <c r="E17" s="139">
        <f>'wg paragrafów'!G149</f>
        <v>10854913.629999999</v>
      </c>
      <c r="F17" s="139">
        <f>'wg paragrafów'!H149</f>
        <v>36821.879999999997</v>
      </c>
      <c r="G17" s="136">
        <f t="shared" si="1"/>
        <v>1</v>
      </c>
    </row>
    <row r="18" spans="1:7" ht="17.25" customHeight="1" x14ac:dyDescent="0.2">
      <c r="A18" s="1">
        <v>801</v>
      </c>
      <c r="B18" s="138" t="s">
        <v>196</v>
      </c>
      <c r="C18" s="139">
        <f>'wg paragrafów'!E187</f>
        <v>13533119.26</v>
      </c>
      <c r="D18" s="139">
        <f>'wg paragrafów'!F187</f>
        <v>13468662.050000001</v>
      </c>
      <c r="E18" s="139">
        <f>'wg paragrafów'!G187</f>
        <v>1031408.83</v>
      </c>
      <c r="F18" s="139">
        <f>'wg paragrafów'!H187</f>
        <v>12437253.220000001</v>
      </c>
      <c r="G18" s="136">
        <f t="shared" si="1"/>
        <v>0.99523707662944227</v>
      </c>
    </row>
    <row r="19" spans="1:7" ht="17.25" customHeight="1" x14ac:dyDescent="0.2">
      <c r="A19" s="1">
        <v>852</v>
      </c>
      <c r="B19" s="138" t="s">
        <v>165</v>
      </c>
      <c r="C19" s="139">
        <f>'wg paragrafów'!E218</f>
        <v>356111.47</v>
      </c>
      <c r="D19" s="139">
        <f>'wg paragrafów'!F218</f>
        <v>343317.17000000004</v>
      </c>
      <c r="E19" s="139">
        <f>'wg paragrafów'!G218</f>
        <v>343317.17000000004</v>
      </c>
      <c r="F19" s="139">
        <f>'wg paragrafów'!H218</f>
        <v>0</v>
      </c>
      <c r="G19" s="136">
        <f t="shared" si="1"/>
        <v>0.96407220469478294</v>
      </c>
    </row>
    <row r="20" spans="1:7" ht="17.25" customHeight="1" x14ac:dyDescent="0.2">
      <c r="A20" s="1">
        <v>853</v>
      </c>
      <c r="B20" s="138" t="s">
        <v>264</v>
      </c>
      <c r="C20" s="139">
        <f>'wg paragrafów'!E226</f>
        <v>476058.64999999997</v>
      </c>
      <c r="D20" s="139">
        <f>'wg paragrafów'!F226</f>
        <v>313546.40000000002</v>
      </c>
      <c r="E20" s="139">
        <f>'wg paragrafów'!G226</f>
        <v>313546.40000000002</v>
      </c>
      <c r="F20" s="139">
        <f>'wg paragrafów'!H226</f>
        <v>0</v>
      </c>
      <c r="G20" s="136">
        <f t="shared" si="1"/>
        <v>0.65862977177286885</v>
      </c>
    </row>
    <row r="21" spans="1:7" ht="17.25" customHeight="1" x14ac:dyDescent="0.2">
      <c r="A21" s="1">
        <v>854</v>
      </c>
      <c r="B21" s="138" t="s">
        <v>158</v>
      </c>
      <c r="C21" s="139">
        <f>'wg paragrafów'!E233</f>
        <v>24280</v>
      </c>
      <c r="D21" s="139">
        <f>'wg paragrafów'!F233</f>
        <v>14919.91</v>
      </c>
      <c r="E21" s="139">
        <f>'wg paragrafów'!G233</f>
        <v>14919.91</v>
      </c>
      <c r="F21" s="139">
        <f>'wg paragrafów'!H233</f>
        <v>0</v>
      </c>
      <c r="G21" s="136">
        <f t="shared" si="1"/>
        <v>0.61449382207578251</v>
      </c>
    </row>
    <row r="22" spans="1:7" ht="17.25" customHeight="1" x14ac:dyDescent="0.2">
      <c r="A22" s="1">
        <v>855</v>
      </c>
      <c r="B22" s="138" t="s">
        <v>159</v>
      </c>
      <c r="C22" s="139">
        <f>'wg paragrafów'!E256</f>
        <v>2602454.54</v>
      </c>
      <c r="D22" s="139">
        <f>'wg paragrafów'!F256</f>
        <v>2617197.3119999999</v>
      </c>
      <c r="E22" s="139">
        <f>'wg paragrafów'!G256</f>
        <v>2617197.3119999999</v>
      </c>
      <c r="F22" s="139">
        <f>'wg paragrafów'!H256</f>
        <v>0</v>
      </c>
      <c r="G22" s="136">
        <f t="shared" si="1"/>
        <v>1.0056649489062737</v>
      </c>
    </row>
    <row r="23" spans="1:7" ht="17.25" customHeight="1" x14ac:dyDescent="0.2">
      <c r="A23" s="1">
        <v>900</v>
      </c>
      <c r="B23" s="138" t="s">
        <v>160</v>
      </c>
      <c r="C23" s="139">
        <f>'wg paragrafów'!E290</f>
        <v>5896915.0599999996</v>
      </c>
      <c r="D23" s="139">
        <f>'wg paragrafów'!F290</f>
        <v>5060681.55</v>
      </c>
      <c r="E23" s="139">
        <f>'wg paragrafów'!G290</f>
        <v>1383153.05</v>
      </c>
      <c r="F23" s="139">
        <f>'wg paragrafów'!H290</f>
        <v>3677528.5</v>
      </c>
      <c r="G23" s="136">
        <f t="shared" si="1"/>
        <v>0.85819135912736044</v>
      </c>
    </row>
    <row r="24" spans="1:7" ht="17.25" customHeight="1" x14ac:dyDescent="0.2">
      <c r="A24" s="1">
        <v>921</v>
      </c>
      <c r="B24" s="138" t="s">
        <v>161</v>
      </c>
      <c r="C24" s="139">
        <f>'wg paragrafów'!E299</f>
        <v>14210</v>
      </c>
      <c r="D24" s="139">
        <f>'wg paragrafów'!F299</f>
        <v>18158.349999999999</v>
      </c>
      <c r="E24" s="139">
        <f>'wg paragrafów'!G299</f>
        <v>18158.349999999999</v>
      </c>
      <c r="F24" s="139">
        <f>'wg paragrafów'!H299</f>
        <v>0</v>
      </c>
      <c r="G24" s="136">
        <f t="shared" si="1"/>
        <v>1.2778571428571428</v>
      </c>
    </row>
    <row r="25" spans="1:7" ht="17.25" customHeight="1" x14ac:dyDescent="0.2">
      <c r="A25" s="140">
        <v>926</v>
      </c>
      <c r="B25" s="138" t="s">
        <v>327</v>
      </c>
      <c r="C25" s="139">
        <f>'wg paragrafów'!E309</f>
        <v>0</v>
      </c>
      <c r="D25" s="139">
        <f>'wg paragrafów'!F309</f>
        <v>7900.38</v>
      </c>
      <c r="E25" s="139">
        <f>'wg paragrafów'!G309</f>
        <v>7900.38</v>
      </c>
      <c r="F25" s="139">
        <f>'wg paragrafów'!H309</f>
        <v>0</v>
      </c>
      <c r="G25" s="136"/>
    </row>
    <row r="26" spans="1:7" ht="17.25" customHeight="1" x14ac:dyDescent="0.2">
      <c r="A26" s="143" t="s">
        <v>150</v>
      </c>
      <c r="B26" s="144"/>
      <c r="C26" s="141">
        <f>SUM(C8:C25)</f>
        <v>45097787.849999994</v>
      </c>
      <c r="D26" s="141">
        <f t="shared" ref="D26:F26" si="2">SUM(D8:D25)</f>
        <v>42978990.091999993</v>
      </c>
      <c r="E26" s="141">
        <f t="shared" si="2"/>
        <v>26226969.551999997</v>
      </c>
      <c r="F26" s="141">
        <f t="shared" si="2"/>
        <v>16752020.540000001</v>
      </c>
      <c r="G26" s="142">
        <f>D26/C26</f>
        <v>0.95301770088929094</v>
      </c>
    </row>
    <row r="27" spans="1:7" ht="17.25" customHeight="1" x14ac:dyDescent="0.2"/>
  </sheetData>
  <mergeCells count="9">
    <mergeCell ref="A26:B26"/>
    <mergeCell ref="A1:G1"/>
    <mergeCell ref="A2:G2"/>
    <mergeCell ref="A5:A6"/>
    <mergeCell ref="C5:C6"/>
    <mergeCell ref="B5:B6"/>
    <mergeCell ref="D5:F5"/>
    <mergeCell ref="G5:G6"/>
    <mergeCell ref="A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2"/>
  <sheetViews>
    <sheetView tabSelected="1" topLeftCell="A265" zoomScale="200" zoomScaleNormal="200" workbookViewId="0">
      <selection activeCell="E305" sqref="E305"/>
    </sheetView>
  </sheetViews>
  <sheetFormatPr defaultColWidth="9.140625" defaultRowHeight="10.5" x14ac:dyDescent="0.2"/>
  <cols>
    <col min="1" max="1" width="4.5703125" style="3" bestFit="1" customWidth="1"/>
    <col min="2" max="2" width="6.140625" style="59" bestFit="1" customWidth="1"/>
    <col min="3" max="3" width="4.42578125" style="59" bestFit="1" customWidth="1"/>
    <col min="4" max="4" width="40.85546875" style="60" customWidth="1"/>
    <col min="5" max="7" width="9.5703125" style="63" bestFit="1" customWidth="1"/>
    <col min="8" max="8" width="9" style="63" bestFit="1" customWidth="1"/>
    <col min="9" max="9" width="7.28515625" style="64" bestFit="1" customWidth="1"/>
    <col min="10" max="10" width="15.85546875" style="65" customWidth="1"/>
    <col min="11" max="11" width="12.7109375" style="66" customWidth="1"/>
    <col min="12" max="12" width="13.7109375" style="2" customWidth="1"/>
    <col min="13" max="13" width="11.5703125" style="2" customWidth="1"/>
    <col min="14" max="16384" width="9.140625" style="2"/>
  </cols>
  <sheetData>
    <row r="1" spans="1:11" x14ac:dyDescent="0.2">
      <c r="A1" s="175" t="s">
        <v>206</v>
      </c>
      <c r="B1" s="175"/>
      <c r="C1" s="175"/>
      <c r="D1" s="175"/>
      <c r="E1" s="175"/>
      <c r="F1" s="175"/>
      <c r="G1" s="175"/>
      <c r="H1" s="175"/>
      <c r="I1" s="175"/>
      <c r="J1" s="2"/>
      <c r="K1" s="2"/>
    </row>
    <row r="2" spans="1:11" x14ac:dyDescent="0.2">
      <c r="A2" s="177" t="s">
        <v>292</v>
      </c>
      <c r="B2" s="177"/>
      <c r="C2" s="177"/>
      <c r="D2" s="177"/>
      <c r="E2" s="177"/>
      <c r="F2" s="177"/>
      <c r="G2" s="177"/>
      <c r="H2" s="177"/>
      <c r="I2" s="177"/>
      <c r="J2" s="2"/>
      <c r="K2" s="2"/>
    </row>
    <row r="3" spans="1:11" x14ac:dyDescent="0.2">
      <c r="B3" s="4"/>
      <c r="C3" s="4"/>
      <c r="D3" s="5"/>
      <c r="E3" s="6"/>
      <c r="F3" s="7"/>
      <c r="G3" s="7"/>
      <c r="H3" s="7"/>
      <c r="I3" s="118"/>
      <c r="J3" s="2"/>
      <c r="K3" s="2"/>
    </row>
    <row r="4" spans="1:11" x14ac:dyDescent="0.2">
      <c r="A4" s="178" t="s">
        <v>0</v>
      </c>
      <c r="B4" s="179" t="s">
        <v>1</v>
      </c>
      <c r="C4" s="179" t="s">
        <v>2</v>
      </c>
      <c r="D4" s="180" t="s">
        <v>67</v>
      </c>
      <c r="E4" s="121" t="s">
        <v>3</v>
      </c>
      <c r="F4" s="181" t="s">
        <v>163</v>
      </c>
      <c r="G4" s="181"/>
      <c r="H4" s="181"/>
      <c r="I4" s="182" t="s">
        <v>54</v>
      </c>
      <c r="J4" s="2"/>
      <c r="K4" s="2"/>
    </row>
    <row r="5" spans="1:11" x14ac:dyDescent="0.2">
      <c r="A5" s="178"/>
      <c r="B5" s="179"/>
      <c r="C5" s="179"/>
      <c r="D5" s="180"/>
      <c r="E5" s="121" t="s">
        <v>53</v>
      </c>
      <c r="F5" s="121" t="s">
        <v>109</v>
      </c>
      <c r="G5" s="121" t="s">
        <v>107</v>
      </c>
      <c r="H5" s="121" t="s">
        <v>108</v>
      </c>
      <c r="I5" s="182"/>
      <c r="J5" s="2"/>
      <c r="K5" s="2"/>
    </row>
    <row r="6" spans="1:11" x14ac:dyDescent="0.2">
      <c r="A6" s="119" t="s">
        <v>104</v>
      </c>
      <c r="B6" s="120" t="s">
        <v>140</v>
      </c>
      <c r="C6" s="120" t="s">
        <v>141</v>
      </c>
      <c r="D6" s="102" t="s">
        <v>142</v>
      </c>
      <c r="E6" s="31" t="s">
        <v>143</v>
      </c>
      <c r="F6" s="31" t="s">
        <v>144</v>
      </c>
      <c r="G6" s="31" t="s">
        <v>145</v>
      </c>
      <c r="H6" s="31" t="s">
        <v>146</v>
      </c>
      <c r="I6" s="119" t="s">
        <v>147</v>
      </c>
      <c r="J6" s="2"/>
      <c r="K6" s="2"/>
    </row>
    <row r="7" spans="1:11" x14ac:dyDescent="0.2">
      <c r="A7" s="176" t="s">
        <v>105</v>
      </c>
      <c r="B7" s="176"/>
      <c r="C7" s="176"/>
      <c r="D7" s="158" t="s">
        <v>44</v>
      </c>
      <c r="E7" s="170"/>
      <c r="F7" s="170"/>
      <c r="G7" s="170"/>
      <c r="H7" s="170"/>
      <c r="I7" s="170"/>
      <c r="J7" s="2"/>
      <c r="K7" s="2"/>
    </row>
    <row r="8" spans="1:11" x14ac:dyDescent="0.2">
      <c r="A8" s="68"/>
      <c r="B8" s="39" t="s">
        <v>293</v>
      </c>
      <c r="C8" s="9"/>
      <c r="D8" s="159" t="s">
        <v>321</v>
      </c>
      <c r="E8" s="160"/>
      <c r="F8" s="160"/>
      <c r="G8" s="160"/>
      <c r="H8" s="160"/>
      <c r="I8" s="160"/>
      <c r="J8" s="2"/>
      <c r="K8" s="2"/>
    </row>
    <row r="9" spans="1:11" x14ac:dyDescent="0.2">
      <c r="A9" s="68"/>
      <c r="B9" s="88"/>
      <c r="C9" s="10" t="s">
        <v>130</v>
      </c>
      <c r="D9" s="52" t="s">
        <v>55</v>
      </c>
      <c r="E9" s="15">
        <v>26000</v>
      </c>
      <c r="F9" s="15">
        <f>G9+H9</f>
        <v>26223</v>
      </c>
      <c r="G9" s="15">
        <v>26223</v>
      </c>
      <c r="H9" s="15"/>
      <c r="I9" s="34">
        <f>F9/E9</f>
        <v>1.008576923076923</v>
      </c>
      <c r="J9" s="2"/>
      <c r="K9" s="2"/>
    </row>
    <row r="10" spans="1:11" x14ac:dyDescent="0.2">
      <c r="A10" s="68"/>
      <c r="B10" s="88"/>
      <c r="C10" s="86"/>
      <c r="D10" s="123" t="s">
        <v>294</v>
      </c>
      <c r="E10" s="11">
        <f>E9</f>
        <v>26000</v>
      </c>
      <c r="F10" s="11">
        <f t="shared" ref="F10:H10" si="0">F9</f>
        <v>26223</v>
      </c>
      <c r="G10" s="11">
        <f t="shared" si="0"/>
        <v>26223</v>
      </c>
      <c r="H10" s="11">
        <f t="shared" si="0"/>
        <v>0</v>
      </c>
      <c r="I10" s="27">
        <f>F10/E10</f>
        <v>1.008576923076923</v>
      </c>
      <c r="J10" s="2"/>
      <c r="K10" s="2"/>
    </row>
    <row r="11" spans="1:11" x14ac:dyDescent="0.2">
      <c r="A11" s="68"/>
      <c r="B11" s="39" t="s">
        <v>170</v>
      </c>
      <c r="C11" s="9"/>
      <c r="D11" s="159" t="s">
        <v>16</v>
      </c>
      <c r="E11" s="160"/>
      <c r="F11" s="160"/>
      <c r="G11" s="160"/>
      <c r="H11" s="160"/>
      <c r="I11" s="160"/>
      <c r="J11" s="2"/>
      <c r="K11" s="2"/>
    </row>
    <row r="12" spans="1:11" ht="31.5" x14ac:dyDescent="0.2">
      <c r="A12" s="68"/>
      <c r="B12" s="88"/>
      <c r="C12" s="10">
        <v>2010</v>
      </c>
      <c r="D12" s="52" t="s">
        <v>110</v>
      </c>
      <c r="E12" s="15">
        <v>418529.39</v>
      </c>
      <c r="F12" s="15">
        <f>G12+H12</f>
        <v>418529.39</v>
      </c>
      <c r="G12" s="15">
        <v>418529.39</v>
      </c>
      <c r="H12" s="15"/>
      <c r="I12" s="34">
        <f>F12/E12</f>
        <v>1</v>
      </c>
      <c r="J12" s="2"/>
      <c r="K12" s="2"/>
    </row>
    <row r="13" spans="1:11" x14ac:dyDescent="0.2">
      <c r="A13" s="68"/>
      <c r="B13" s="88"/>
      <c r="C13" s="86"/>
      <c r="D13" s="123" t="s">
        <v>56</v>
      </c>
      <c r="E13" s="11">
        <f>E12</f>
        <v>418529.39</v>
      </c>
      <c r="F13" s="11">
        <f t="shared" ref="F13:H13" si="1">F12</f>
        <v>418529.39</v>
      </c>
      <c r="G13" s="11">
        <f t="shared" si="1"/>
        <v>418529.39</v>
      </c>
      <c r="H13" s="11">
        <f t="shared" si="1"/>
        <v>0</v>
      </c>
      <c r="I13" s="27">
        <f>F13/E13</f>
        <v>1</v>
      </c>
      <c r="J13" s="2"/>
      <c r="K13" s="2"/>
    </row>
    <row r="14" spans="1:11" x14ac:dyDescent="0.2">
      <c r="A14" s="69"/>
      <c r="B14" s="40"/>
      <c r="C14" s="12"/>
      <c r="D14" s="123" t="s">
        <v>57</v>
      </c>
      <c r="E14" s="11">
        <f>E13+E10</f>
        <v>444529.39</v>
      </c>
      <c r="F14" s="11">
        <f t="shared" ref="F14:H14" si="2">F13+F10</f>
        <v>444752.39</v>
      </c>
      <c r="G14" s="11">
        <f t="shared" si="2"/>
        <v>444752.39</v>
      </c>
      <c r="H14" s="11">
        <f t="shared" si="2"/>
        <v>0</v>
      </c>
      <c r="I14" s="27">
        <f>F14/E14</f>
        <v>1.0005016541201022</v>
      </c>
      <c r="J14" s="2"/>
      <c r="K14" s="2"/>
    </row>
    <row r="15" spans="1:11" x14ac:dyDescent="0.2">
      <c r="A15" s="154" t="s">
        <v>106</v>
      </c>
      <c r="B15" s="155"/>
      <c r="C15" s="156"/>
      <c r="D15" s="157" t="s">
        <v>4</v>
      </c>
      <c r="E15" s="157"/>
      <c r="F15" s="157"/>
      <c r="G15" s="157"/>
      <c r="H15" s="157"/>
      <c r="I15" s="158"/>
      <c r="J15" s="2"/>
      <c r="K15" s="2"/>
    </row>
    <row r="16" spans="1:11" x14ac:dyDescent="0.2">
      <c r="A16" s="70"/>
      <c r="B16" s="8" t="s">
        <v>177</v>
      </c>
      <c r="C16" s="8"/>
      <c r="D16" s="159" t="s">
        <v>5</v>
      </c>
      <c r="E16" s="160"/>
      <c r="F16" s="160"/>
      <c r="G16" s="160"/>
      <c r="H16" s="160"/>
      <c r="I16" s="160"/>
      <c r="J16" s="2"/>
      <c r="K16" s="2"/>
    </row>
    <row r="17" spans="1:11" ht="31.5" x14ac:dyDescent="0.2">
      <c r="A17" s="37"/>
      <c r="B17" s="10"/>
      <c r="C17" s="10" t="s">
        <v>171</v>
      </c>
      <c r="D17" s="20" t="s">
        <v>199</v>
      </c>
      <c r="E17" s="15">
        <v>14000</v>
      </c>
      <c r="F17" s="15">
        <f>G17+H17</f>
        <v>17406.240000000002</v>
      </c>
      <c r="G17" s="15">
        <v>17406.240000000002</v>
      </c>
      <c r="H17" s="15"/>
      <c r="I17" s="34">
        <f>F17/E17</f>
        <v>1.2433028571428573</v>
      </c>
      <c r="J17" s="2"/>
      <c r="K17" s="2"/>
    </row>
    <row r="18" spans="1:11" s="17" customFormat="1" x14ac:dyDescent="0.2">
      <c r="A18" s="68"/>
      <c r="B18" s="9"/>
      <c r="C18" s="9"/>
      <c r="D18" s="18" t="s">
        <v>6</v>
      </c>
      <c r="E18" s="11">
        <f>E17</f>
        <v>14000</v>
      </c>
      <c r="F18" s="11">
        <f t="shared" ref="F18:H19" si="3">F17</f>
        <v>17406.240000000002</v>
      </c>
      <c r="G18" s="11">
        <f t="shared" si="3"/>
        <v>17406.240000000002</v>
      </c>
      <c r="H18" s="11">
        <f t="shared" si="3"/>
        <v>0</v>
      </c>
      <c r="I18" s="27">
        <f>F18/E18</f>
        <v>1.2433028571428573</v>
      </c>
    </row>
    <row r="19" spans="1:11" x14ac:dyDescent="0.2">
      <c r="A19" s="69"/>
      <c r="B19" s="12"/>
      <c r="C19" s="12"/>
      <c r="D19" s="18" t="s">
        <v>7</v>
      </c>
      <c r="E19" s="11">
        <f>E18</f>
        <v>14000</v>
      </c>
      <c r="F19" s="11">
        <f t="shared" si="3"/>
        <v>17406.240000000002</v>
      </c>
      <c r="G19" s="11">
        <f t="shared" si="3"/>
        <v>17406.240000000002</v>
      </c>
      <c r="H19" s="11">
        <f t="shared" si="3"/>
        <v>0</v>
      </c>
      <c r="I19" s="27">
        <f>F19/E19</f>
        <v>1.2433028571428573</v>
      </c>
      <c r="J19" s="2"/>
      <c r="K19" s="2"/>
    </row>
    <row r="20" spans="1:11" x14ac:dyDescent="0.2">
      <c r="A20" s="154" t="s">
        <v>216</v>
      </c>
      <c r="B20" s="155"/>
      <c r="C20" s="156"/>
      <c r="D20" s="157" t="s">
        <v>217</v>
      </c>
      <c r="E20" s="157"/>
      <c r="F20" s="157"/>
      <c r="G20" s="157"/>
      <c r="H20" s="157"/>
      <c r="I20" s="158"/>
      <c r="J20" s="2"/>
      <c r="K20" s="2"/>
    </row>
    <row r="21" spans="1:11" x14ac:dyDescent="0.2">
      <c r="A21" s="70"/>
      <c r="B21" s="8" t="s">
        <v>295</v>
      </c>
      <c r="C21" s="8"/>
      <c r="D21" s="159" t="s">
        <v>322</v>
      </c>
      <c r="E21" s="160"/>
      <c r="F21" s="160"/>
      <c r="G21" s="160"/>
      <c r="H21" s="160"/>
      <c r="I21" s="160"/>
      <c r="J21" s="2"/>
      <c r="K21" s="2"/>
    </row>
    <row r="22" spans="1:11" ht="31.5" x14ac:dyDescent="0.2">
      <c r="A22" s="37"/>
      <c r="B22" s="10"/>
      <c r="C22" s="10" t="s">
        <v>232</v>
      </c>
      <c r="D22" s="52" t="s">
        <v>110</v>
      </c>
      <c r="E22" s="15">
        <v>2700</v>
      </c>
      <c r="F22" s="15">
        <f>G22+H22</f>
        <v>2580</v>
      </c>
      <c r="G22" s="15">
        <v>2580</v>
      </c>
      <c r="H22" s="15"/>
      <c r="I22" s="34">
        <f>F22/E22</f>
        <v>0.9555555555555556</v>
      </c>
      <c r="J22" s="2"/>
      <c r="K22" s="2"/>
    </row>
    <row r="23" spans="1:11" s="17" customFormat="1" x14ac:dyDescent="0.2">
      <c r="A23" s="68"/>
      <c r="B23" s="9"/>
      <c r="C23" s="9"/>
      <c r="D23" s="18" t="s">
        <v>296</v>
      </c>
      <c r="E23" s="11">
        <f>E22</f>
        <v>2700</v>
      </c>
      <c r="F23" s="11">
        <f t="shared" ref="F23:H23" si="4">F22</f>
        <v>2580</v>
      </c>
      <c r="G23" s="11">
        <f t="shared" si="4"/>
        <v>2580</v>
      </c>
      <c r="H23" s="11">
        <f t="shared" si="4"/>
        <v>0</v>
      </c>
      <c r="I23" s="27">
        <f>F23/E23</f>
        <v>0.9555555555555556</v>
      </c>
    </row>
    <row r="24" spans="1:11" x14ac:dyDescent="0.2">
      <c r="A24" s="70"/>
      <c r="B24" s="8" t="s">
        <v>297</v>
      </c>
      <c r="C24" s="8"/>
      <c r="D24" s="159" t="s">
        <v>323</v>
      </c>
      <c r="E24" s="160"/>
      <c r="F24" s="160"/>
      <c r="G24" s="160"/>
      <c r="H24" s="160"/>
      <c r="I24" s="160"/>
      <c r="J24" s="2"/>
      <c r="K24" s="2"/>
    </row>
    <row r="25" spans="1:11" ht="31.5" x14ac:dyDescent="0.2">
      <c r="A25" s="37"/>
      <c r="B25" s="10"/>
      <c r="C25" s="10" t="s">
        <v>298</v>
      </c>
      <c r="D25" s="20" t="s">
        <v>333</v>
      </c>
      <c r="E25" s="15">
        <v>84002</v>
      </c>
      <c r="F25" s="15">
        <f>G25+H25</f>
        <v>79001.740000000005</v>
      </c>
      <c r="G25" s="15">
        <v>0</v>
      </c>
      <c r="H25" s="15">
        <v>79001.740000000005</v>
      </c>
      <c r="I25" s="34">
        <f>F25/E25</f>
        <v>0.94047451251160696</v>
      </c>
      <c r="J25" s="2"/>
      <c r="K25" s="2"/>
    </row>
    <row r="26" spans="1:11" s="17" customFormat="1" x14ac:dyDescent="0.2">
      <c r="A26" s="68"/>
      <c r="B26" s="9"/>
      <c r="C26" s="9"/>
      <c r="D26" s="18" t="s">
        <v>299</v>
      </c>
      <c r="E26" s="11">
        <f>E25</f>
        <v>84002</v>
      </c>
      <c r="F26" s="11">
        <f t="shared" ref="F26:H26" si="5">F25</f>
        <v>79001.740000000005</v>
      </c>
      <c r="G26" s="11">
        <f t="shared" si="5"/>
        <v>0</v>
      </c>
      <c r="H26" s="11">
        <f t="shared" si="5"/>
        <v>79001.740000000005</v>
      </c>
      <c r="I26" s="27">
        <f>F26/E26</f>
        <v>0.94047451251160696</v>
      </c>
    </row>
    <row r="27" spans="1:11" x14ac:dyDescent="0.2">
      <c r="A27" s="70"/>
      <c r="B27" s="8" t="s">
        <v>220</v>
      </c>
      <c r="C27" s="8"/>
      <c r="D27" s="159" t="s">
        <v>5</v>
      </c>
      <c r="E27" s="160"/>
      <c r="F27" s="160"/>
      <c r="G27" s="160"/>
      <c r="H27" s="160"/>
      <c r="I27" s="160"/>
      <c r="J27" s="2"/>
      <c r="K27" s="2"/>
    </row>
    <row r="28" spans="1:11" ht="31.5" x14ac:dyDescent="0.2">
      <c r="A28" s="37"/>
      <c r="B28" s="10"/>
      <c r="C28" s="10" t="s">
        <v>222</v>
      </c>
      <c r="D28" s="20" t="s">
        <v>223</v>
      </c>
      <c r="E28" s="15">
        <v>219200</v>
      </c>
      <c r="F28" s="15">
        <f>G28+H28</f>
        <v>219200</v>
      </c>
      <c r="G28" s="15">
        <v>0</v>
      </c>
      <c r="H28" s="15">
        <v>219200</v>
      </c>
      <c r="I28" s="34">
        <f>F28/E28</f>
        <v>1</v>
      </c>
      <c r="J28" s="2"/>
      <c r="K28" s="2"/>
    </row>
    <row r="29" spans="1:11" s="17" customFormat="1" x14ac:dyDescent="0.2">
      <c r="A29" s="68"/>
      <c r="B29" s="9"/>
      <c r="C29" s="9"/>
      <c r="D29" s="18" t="s">
        <v>221</v>
      </c>
      <c r="E29" s="11">
        <f>E28</f>
        <v>219200</v>
      </c>
      <c r="F29" s="11">
        <f t="shared" ref="F29:H29" si="6">F28</f>
        <v>219200</v>
      </c>
      <c r="G29" s="11">
        <f t="shared" si="6"/>
        <v>0</v>
      </c>
      <c r="H29" s="11">
        <f t="shared" si="6"/>
        <v>219200</v>
      </c>
      <c r="I29" s="27">
        <f>F29/E29</f>
        <v>1</v>
      </c>
    </row>
    <row r="30" spans="1:11" x14ac:dyDescent="0.2">
      <c r="A30" s="69"/>
      <c r="B30" s="12"/>
      <c r="C30" s="12"/>
      <c r="D30" s="18" t="s">
        <v>218</v>
      </c>
      <c r="E30" s="11">
        <f>E29+E23+E26</f>
        <v>305902</v>
      </c>
      <c r="F30" s="11">
        <f t="shared" ref="F30:H30" si="7">F29+F23+F26</f>
        <v>300781.74</v>
      </c>
      <c r="G30" s="11">
        <f t="shared" si="7"/>
        <v>2580</v>
      </c>
      <c r="H30" s="11">
        <f t="shared" si="7"/>
        <v>298201.74</v>
      </c>
      <c r="I30" s="27">
        <f>F30/E30</f>
        <v>0.98326176357133976</v>
      </c>
      <c r="J30" s="2"/>
      <c r="K30" s="2"/>
    </row>
    <row r="31" spans="1:11" x14ac:dyDescent="0.2">
      <c r="A31" s="169">
        <v>700</v>
      </c>
      <c r="B31" s="157"/>
      <c r="C31" s="158"/>
      <c r="D31" s="157" t="s">
        <v>8</v>
      </c>
      <c r="E31" s="157"/>
      <c r="F31" s="157"/>
      <c r="G31" s="157"/>
      <c r="H31" s="157"/>
      <c r="I31" s="158"/>
      <c r="J31" s="2"/>
      <c r="K31" s="2"/>
    </row>
    <row r="32" spans="1:11" x14ac:dyDescent="0.2">
      <c r="A32" s="37"/>
      <c r="B32" s="10">
        <v>70005</v>
      </c>
      <c r="C32" s="19"/>
      <c r="D32" s="152" t="s">
        <v>9</v>
      </c>
      <c r="E32" s="152"/>
      <c r="F32" s="152"/>
      <c r="G32" s="152"/>
      <c r="H32" s="152"/>
      <c r="I32" s="153"/>
      <c r="J32" s="2"/>
      <c r="K32" s="2"/>
    </row>
    <row r="33" spans="1:11" ht="31.5" x14ac:dyDescent="0.2">
      <c r="A33" s="37"/>
      <c r="B33" s="10"/>
      <c r="C33" s="19" t="s">
        <v>171</v>
      </c>
      <c r="D33" s="20" t="s">
        <v>199</v>
      </c>
      <c r="E33" s="15">
        <v>105450</v>
      </c>
      <c r="F33" s="15">
        <f t="shared" ref="F33:F37" si="8">G33+H33</f>
        <v>102208.55</v>
      </c>
      <c r="G33" s="15">
        <v>102208.55</v>
      </c>
      <c r="H33" s="15">
        <v>0</v>
      </c>
      <c r="I33" s="34">
        <f t="shared" ref="I33:I43" si="9">F33/E33</f>
        <v>0.96926078710289243</v>
      </c>
      <c r="J33" s="2"/>
      <c r="K33" s="2"/>
    </row>
    <row r="34" spans="1:11" ht="21" x14ac:dyDescent="0.2">
      <c r="A34" s="37"/>
      <c r="B34" s="10"/>
      <c r="C34" s="19" t="s">
        <v>197</v>
      </c>
      <c r="D34" s="20" t="s">
        <v>198</v>
      </c>
      <c r="E34" s="15">
        <v>18800</v>
      </c>
      <c r="F34" s="15">
        <f t="shared" si="8"/>
        <v>14508.01</v>
      </c>
      <c r="G34" s="15">
        <v>0</v>
      </c>
      <c r="H34" s="15">
        <v>14508.01</v>
      </c>
      <c r="I34" s="34">
        <f t="shared" si="9"/>
        <v>0.77170265957446804</v>
      </c>
      <c r="J34" s="2"/>
      <c r="K34" s="2"/>
    </row>
    <row r="35" spans="1:11" ht="21" x14ac:dyDescent="0.2">
      <c r="A35" s="37"/>
      <c r="B35" s="10"/>
      <c r="C35" s="10" t="s">
        <v>172</v>
      </c>
      <c r="D35" s="20" t="s">
        <v>111</v>
      </c>
      <c r="E35" s="15">
        <v>550000</v>
      </c>
      <c r="F35" s="15">
        <f t="shared" si="8"/>
        <v>286776.99</v>
      </c>
      <c r="G35" s="15"/>
      <c r="H35" s="15">
        <v>286776.99</v>
      </c>
      <c r="I35" s="34">
        <f t="shared" si="9"/>
        <v>0.52141270909090909</v>
      </c>
      <c r="J35" s="2"/>
      <c r="K35" s="2"/>
    </row>
    <row r="36" spans="1:11" x14ac:dyDescent="0.2">
      <c r="A36" s="37"/>
      <c r="B36" s="10"/>
      <c r="C36" s="10" t="s">
        <v>174</v>
      </c>
      <c r="D36" s="20" t="s">
        <v>90</v>
      </c>
      <c r="E36" s="15">
        <v>7500</v>
      </c>
      <c r="F36" s="15">
        <f t="shared" si="8"/>
        <v>3706.98</v>
      </c>
      <c r="G36" s="15">
        <v>3706.98</v>
      </c>
      <c r="H36" s="15"/>
      <c r="I36" s="34">
        <f t="shared" si="9"/>
        <v>0.49426399999999998</v>
      </c>
      <c r="J36" s="2"/>
      <c r="K36" s="2"/>
    </row>
    <row r="37" spans="1:11" s="17" customFormat="1" x14ac:dyDescent="0.2">
      <c r="A37" s="68"/>
      <c r="B37" s="14"/>
      <c r="C37" s="10" t="s">
        <v>121</v>
      </c>
      <c r="D37" s="20" t="s">
        <v>168</v>
      </c>
      <c r="E37" s="15"/>
      <c r="F37" s="15">
        <f t="shared" si="8"/>
        <v>391.21</v>
      </c>
      <c r="G37" s="15">
        <v>391.21</v>
      </c>
      <c r="H37" s="15"/>
      <c r="I37" s="34"/>
    </row>
    <row r="38" spans="1:11" s="17" customFormat="1" x14ac:dyDescent="0.2">
      <c r="A38" s="68"/>
      <c r="B38" s="12"/>
      <c r="C38" s="36"/>
      <c r="D38" s="18" t="s">
        <v>10</v>
      </c>
      <c r="E38" s="11">
        <f>SUM(E33:E37)</f>
        <v>681750</v>
      </c>
      <c r="F38" s="11">
        <f>SUM(F33:F37)</f>
        <v>407591.74</v>
      </c>
      <c r="G38" s="11">
        <f>SUM(G33:G37)</f>
        <v>106306.74</v>
      </c>
      <c r="H38" s="11">
        <f>SUM(H33:H37)</f>
        <v>301285</v>
      </c>
      <c r="I38" s="27">
        <f t="shared" si="9"/>
        <v>0.59786100476714332</v>
      </c>
    </row>
    <row r="39" spans="1:11" x14ac:dyDescent="0.2">
      <c r="A39" s="37"/>
      <c r="B39" s="10" t="s">
        <v>235</v>
      </c>
      <c r="C39" s="19"/>
      <c r="D39" s="152" t="s">
        <v>236</v>
      </c>
      <c r="E39" s="152"/>
      <c r="F39" s="152"/>
      <c r="G39" s="152"/>
      <c r="H39" s="152"/>
      <c r="I39" s="153"/>
      <c r="J39" s="2"/>
      <c r="K39" s="2"/>
    </row>
    <row r="40" spans="1:11" ht="31.5" x14ac:dyDescent="0.2">
      <c r="A40" s="37"/>
      <c r="B40" s="10"/>
      <c r="C40" s="19" t="s">
        <v>171</v>
      </c>
      <c r="D40" s="20" t="s">
        <v>199</v>
      </c>
      <c r="E40" s="15">
        <v>120000</v>
      </c>
      <c r="F40" s="15">
        <f t="shared" ref="F40:F41" si="10">G40+H40</f>
        <v>148207.9</v>
      </c>
      <c r="G40" s="15">
        <v>148207.9</v>
      </c>
      <c r="H40" s="15">
        <v>0</v>
      </c>
      <c r="I40" s="34">
        <f t="shared" ref="I40:I42" si="11">F40/E40</f>
        <v>1.2350658333333333</v>
      </c>
      <c r="J40" s="2"/>
      <c r="K40" s="2"/>
    </row>
    <row r="41" spans="1:11" x14ac:dyDescent="0.2">
      <c r="A41" s="37"/>
      <c r="B41" s="10"/>
      <c r="C41" s="10" t="s">
        <v>174</v>
      </c>
      <c r="D41" s="20" t="s">
        <v>90</v>
      </c>
      <c r="E41" s="15">
        <v>500</v>
      </c>
      <c r="F41" s="15">
        <f t="shared" si="10"/>
        <v>2921.52</v>
      </c>
      <c r="G41" s="15">
        <v>2921.52</v>
      </c>
      <c r="H41" s="15"/>
      <c r="I41" s="34">
        <f t="shared" si="11"/>
        <v>5.8430400000000002</v>
      </c>
      <c r="J41" s="2"/>
      <c r="K41" s="2"/>
    </row>
    <row r="42" spans="1:11" s="17" customFormat="1" x14ac:dyDescent="0.2">
      <c r="A42" s="68"/>
      <c r="B42" s="9"/>
      <c r="C42" s="22"/>
      <c r="D42" s="18" t="s">
        <v>237</v>
      </c>
      <c r="E42" s="11">
        <f>E40+E41</f>
        <v>120500</v>
      </c>
      <c r="F42" s="11">
        <f t="shared" ref="F42:H42" si="12">F40+F41</f>
        <v>151129.41999999998</v>
      </c>
      <c r="G42" s="11">
        <f t="shared" si="12"/>
        <v>151129.41999999998</v>
      </c>
      <c r="H42" s="11">
        <f t="shared" si="12"/>
        <v>0</v>
      </c>
      <c r="I42" s="27">
        <f t="shared" si="11"/>
        <v>1.2541860580912862</v>
      </c>
    </row>
    <row r="43" spans="1:11" s="17" customFormat="1" x14ac:dyDescent="0.2">
      <c r="A43" s="68"/>
      <c r="B43" s="9"/>
      <c r="C43" s="22"/>
      <c r="D43" s="18" t="s">
        <v>11</v>
      </c>
      <c r="E43" s="11">
        <f>E38+E42</f>
        <v>802250</v>
      </c>
      <c r="F43" s="11">
        <f t="shared" ref="F43:H43" si="13">F38+F42</f>
        <v>558721.15999999992</v>
      </c>
      <c r="G43" s="11">
        <f t="shared" si="13"/>
        <v>257436.15999999997</v>
      </c>
      <c r="H43" s="11">
        <f t="shared" si="13"/>
        <v>301285</v>
      </c>
      <c r="I43" s="27">
        <f t="shared" si="9"/>
        <v>0.69644270489248972</v>
      </c>
    </row>
    <row r="44" spans="1:11" x14ac:dyDescent="0.2">
      <c r="A44" s="122">
        <v>710</v>
      </c>
      <c r="B44" s="23"/>
      <c r="C44" s="24"/>
      <c r="D44" s="25" t="s">
        <v>86</v>
      </c>
      <c r="E44" s="26"/>
      <c r="F44" s="26"/>
      <c r="G44" s="26"/>
      <c r="H44" s="26"/>
      <c r="I44" s="71"/>
      <c r="J44" s="2"/>
      <c r="K44" s="2"/>
    </row>
    <row r="45" spans="1:11" ht="12" customHeight="1" x14ac:dyDescent="0.2">
      <c r="A45" s="72"/>
      <c r="B45" s="10" t="s">
        <v>265</v>
      </c>
      <c r="C45" s="9"/>
      <c r="D45" s="152" t="s">
        <v>266</v>
      </c>
      <c r="E45" s="152"/>
      <c r="F45" s="152"/>
      <c r="G45" s="152"/>
      <c r="H45" s="152"/>
      <c r="I45" s="153"/>
      <c r="J45" s="2"/>
      <c r="K45" s="2"/>
    </row>
    <row r="46" spans="1:11" ht="12" customHeight="1" x14ac:dyDescent="0.2">
      <c r="A46" s="37"/>
      <c r="B46" s="10"/>
      <c r="C46" s="10" t="s">
        <v>175</v>
      </c>
      <c r="D46" s="20" t="s">
        <v>15</v>
      </c>
      <c r="E46" s="15">
        <v>50000</v>
      </c>
      <c r="F46" s="15">
        <f t="shared" ref="F46" si="14">G46+H46</f>
        <v>33812.99</v>
      </c>
      <c r="G46" s="15">
        <v>33812.99</v>
      </c>
      <c r="H46" s="15"/>
      <c r="I46" s="34">
        <f t="shared" ref="I46" si="15">F46/E46</f>
        <v>0.67625979999999997</v>
      </c>
      <c r="J46" s="2"/>
      <c r="K46" s="2"/>
    </row>
    <row r="47" spans="1:11" ht="12" customHeight="1" x14ac:dyDescent="0.2">
      <c r="A47" s="37"/>
      <c r="B47" s="10"/>
      <c r="C47" s="10" t="s">
        <v>174</v>
      </c>
      <c r="D47" s="20" t="s">
        <v>90</v>
      </c>
      <c r="E47" s="15">
        <v>100</v>
      </c>
      <c r="F47" s="15">
        <f t="shared" ref="F47" si="16">G47+H47</f>
        <v>34.590000000000003</v>
      </c>
      <c r="G47" s="15">
        <v>34.590000000000003</v>
      </c>
      <c r="H47" s="15"/>
      <c r="I47" s="34">
        <f t="shared" ref="I47" si="17">F47/E47</f>
        <v>0.34590000000000004</v>
      </c>
      <c r="J47" s="2"/>
      <c r="K47" s="2"/>
    </row>
    <row r="48" spans="1:11" ht="12" customHeight="1" x14ac:dyDescent="0.2">
      <c r="A48" s="72"/>
      <c r="B48" s="10"/>
      <c r="C48" s="9"/>
      <c r="D48" s="18" t="s">
        <v>87</v>
      </c>
      <c r="E48" s="11">
        <f>SUM(E46:E47)</f>
        <v>50100</v>
      </c>
      <c r="F48" s="11">
        <f t="shared" ref="F48:H48" si="18">SUM(F46:F47)</f>
        <v>33847.579999999994</v>
      </c>
      <c r="G48" s="11">
        <f t="shared" si="18"/>
        <v>33847.579999999994</v>
      </c>
      <c r="H48" s="11">
        <f t="shared" si="18"/>
        <v>0</v>
      </c>
      <c r="I48" s="27">
        <f>F48/E48</f>
        <v>0.67560039920159665</v>
      </c>
      <c r="J48" s="2"/>
      <c r="K48" s="2"/>
    </row>
    <row r="49" spans="1:11" ht="12" customHeight="1" x14ac:dyDescent="0.2">
      <c r="A49" s="72"/>
      <c r="B49" s="9"/>
      <c r="C49" s="9"/>
      <c r="D49" s="18" t="s">
        <v>88</v>
      </c>
      <c r="E49" s="11">
        <f>E48</f>
        <v>50100</v>
      </c>
      <c r="F49" s="11">
        <f t="shared" ref="F49:H49" si="19">F48</f>
        <v>33847.579999999994</v>
      </c>
      <c r="G49" s="11">
        <f t="shared" si="19"/>
        <v>33847.579999999994</v>
      </c>
      <c r="H49" s="11">
        <f t="shared" si="19"/>
        <v>0</v>
      </c>
      <c r="I49" s="27">
        <f t="shared" ref="I49" si="20">F49/E49</f>
        <v>0.67560039920159665</v>
      </c>
      <c r="J49" s="2"/>
      <c r="K49" s="2"/>
    </row>
    <row r="50" spans="1:11" ht="15" customHeight="1" x14ac:dyDescent="0.2">
      <c r="A50" s="170">
        <v>750</v>
      </c>
      <c r="B50" s="170"/>
      <c r="C50" s="170"/>
      <c r="D50" s="162" t="s">
        <v>12</v>
      </c>
      <c r="E50" s="162"/>
      <c r="F50" s="162"/>
      <c r="G50" s="162"/>
      <c r="H50" s="162"/>
      <c r="I50" s="163"/>
      <c r="J50" s="2"/>
      <c r="K50" s="2"/>
    </row>
    <row r="51" spans="1:11" ht="15.75" customHeight="1" x14ac:dyDescent="0.2">
      <c r="A51" s="85"/>
      <c r="B51" s="8">
        <v>75011</v>
      </c>
      <c r="C51" s="8"/>
      <c r="D51" s="159" t="s">
        <v>13</v>
      </c>
      <c r="E51" s="160"/>
      <c r="F51" s="160"/>
      <c r="G51" s="160"/>
      <c r="H51" s="160"/>
      <c r="I51" s="160"/>
      <c r="J51" s="2"/>
      <c r="K51" s="2"/>
    </row>
    <row r="52" spans="1:11" ht="31.5" x14ac:dyDescent="0.2">
      <c r="A52" s="72"/>
      <c r="B52" s="10"/>
      <c r="C52" s="10">
        <v>2010</v>
      </c>
      <c r="D52" s="20" t="s">
        <v>112</v>
      </c>
      <c r="E52" s="15">
        <v>50820</v>
      </c>
      <c r="F52" s="15">
        <f>G52+H52</f>
        <v>49413.57</v>
      </c>
      <c r="G52" s="15">
        <v>49413.57</v>
      </c>
      <c r="H52" s="15"/>
      <c r="I52" s="34">
        <f>F52/E52</f>
        <v>0.97232526564344746</v>
      </c>
      <c r="J52" s="2"/>
      <c r="K52" s="2"/>
    </row>
    <row r="53" spans="1:11" x14ac:dyDescent="0.2">
      <c r="A53" s="178" t="s">
        <v>0</v>
      </c>
      <c r="B53" s="179" t="s">
        <v>1</v>
      </c>
      <c r="C53" s="179" t="s">
        <v>2</v>
      </c>
      <c r="D53" s="180" t="s">
        <v>67</v>
      </c>
      <c r="E53" s="121" t="s">
        <v>3</v>
      </c>
      <c r="F53" s="181" t="s">
        <v>163</v>
      </c>
      <c r="G53" s="181"/>
      <c r="H53" s="181"/>
      <c r="I53" s="182" t="s">
        <v>54</v>
      </c>
      <c r="J53" s="2"/>
      <c r="K53" s="2"/>
    </row>
    <row r="54" spans="1:11" x14ac:dyDescent="0.2">
      <c r="A54" s="178"/>
      <c r="B54" s="179"/>
      <c r="C54" s="179"/>
      <c r="D54" s="180"/>
      <c r="E54" s="121" t="s">
        <v>53</v>
      </c>
      <c r="F54" s="121" t="s">
        <v>109</v>
      </c>
      <c r="G54" s="121" t="s">
        <v>107</v>
      </c>
      <c r="H54" s="121" t="s">
        <v>108</v>
      </c>
      <c r="I54" s="182"/>
      <c r="J54" s="2"/>
      <c r="K54" s="2"/>
    </row>
    <row r="55" spans="1:11" x14ac:dyDescent="0.2">
      <c r="A55" s="119" t="s">
        <v>104</v>
      </c>
      <c r="B55" s="120" t="s">
        <v>140</v>
      </c>
      <c r="C55" s="120" t="s">
        <v>141</v>
      </c>
      <c r="D55" s="102" t="s">
        <v>142</v>
      </c>
      <c r="E55" s="31" t="s">
        <v>143</v>
      </c>
      <c r="F55" s="31" t="s">
        <v>144</v>
      </c>
      <c r="G55" s="31" t="s">
        <v>145</v>
      </c>
      <c r="H55" s="31" t="s">
        <v>146</v>
      </c>
      <c r="I55" s="119" t="s">
        <v>147</v>
      </c>
      <c r="J55" s="2"/>
      <c r="K55" s="2"/>
    </row>
    <row r="56" spans="1:11" ht="21" x14ac:dyDescent="0.2">
      <c r="A56" s="72"/>
      <c r="B56" s="10"/>
      <c r="C56" s="10" t="s">
        <v>268</v>
      </c>
      <c r="D56" s="90" t="s">
        <v>278</v>
      </c>
      <c r="E56" s="15">
        <v>321.97000000000003</v>
      </c>
      <c r="F56" s="15">
        <f t="shared" ref="F56:F57" si="21">G56+H56</f>
        <v>321.97000000000003</v>
      </c>
      <c r="G56" s="15">
        <v>321.97000000000003</v>
      </c>
      <c r="H56" s="15"/>
      <c r="I56" s="34">
        <f t="shared" ref="I56" si="22">F56/E56</f>
        <v>1</v>
      </c>
      <c r="J56" s="2"/>
      <c r="K56" s="2"/>
    </row>
    <row r="57" spans="1:11" ht="31.5" x14ac:dyDescent="0.2">
      <c r="A57" s="72"/>
      <c r="B57" s="10"/>
      <c r="C57" s="10" t="s">
        <v>176</v>
      </c>
      <c r="D57" s="20" t="s">
        <v>277</v>
      </c>
      <c r="E57" s="15"/>
      <c r="F57" s="15">
        <f t="shared" si="21"/>
        <v>1.55</v>
      </c>
      <c r="G57" s="15">
        <v>1.55</v>
      </c>
      <c r="H57" s="15"/>
      <c r="I57" s="34"/>
      <c r="J57" s="2"/>
      <c r="K57" s="2"/>
    </row>
    <row r="58" spans="1:11" ht="13.5" customHeight="1" x14ac:dyDescent="0.2">
      <c r="A58" s="72"/>
      <c r="B58" s="9"/>
      <c r="C58" s="9"/>
      <c r="D58" s="18" t="s">
        <v>14</v>
      </c>
      <c r="E58" s="11">
        <f>E52+E57+E56</f>
        <v>51141.97</v>
      </c>
      <c r="F58" s="11">
        <f t="shared" ref="F58:H58" si="23">F52+F57+F56</f>
        <v>49737.090000000004</v>
      </c>
      <c r="G58" s="11">
        <f t="shared" si="23"/>
        <v>49737.090000000004</v>
      </c>
      <c r="H58" s="11">
        <f t="shared" si="23"/>
        <v>0</v>
      </c>
      <c r="I58" s="27">
        <f>F58/E58</f>
        <v>0.97252980282144008</v>
      </c>
      <c r="J58" s="2"/>
      <c r="K58" s="2"/>
    </row>
    <row r="59" spans="1:11" x14ac:dyDescent="0.2">
      <c r="A59" s="76"/>
      <c r="B59" s="10" t="s">
        <v>240</v>
      </c>
      <c r="C59" s="10"/>
      <c r="D59" s="153" t="s">
        <v>242</v>
      </c>
      <c r="E59" s="161"/>
      <c r="F59" s="161"/>
      <c r="G59" s="161"/>
      <c r="H59" s="161"/>
      <c r="I59" s="161"/>
      <c r="J59" s="2"/>
      <c r="K59" s="2"/>
    </row>
    <row r="60" spans="1:11" x14ac:dyDescent="0.2">
      <c r="A60" s="76"/>
      <c r="B60" s="10"/>
      <c r="C60" s="10" t="s">
        <v>120</v>
      </c>
      <c r="D60" s="20" t="s">
        <v>167</v>
      </c>
      <c r="E60" s="15">
        <v>5000</v>
      </c>
      <c r="F60" s="15">
        <f t="shared" ref="F60:F61" si="24">G60+H60</f>
        <v>0</v>
      </c>
      <c r="G60" s="15">
        <v>0</v>
      </c>
      <c r="H60" s="15"/>
      <c r="I60" s="34">
        <f t="shared" ref="I60:I61" si="25">F60/E60</f>
        <v>0</v>
      </c>
      <c r="J60" s="2"/>
      <c r="K60" s="2"/>
    </row>
    <row r="61" spans="1:11" x14ac:dyDescent="0.2">
      <c r="A61" s="76"/>
      <c r="B61" s="10"/>
      <c r="C61" s="10" t="s">
        <v>130</v>
      </c>
      <c r="D61" s="20" t="s">
        <v>55</v>
      </c>
      <c r="E61" s="15">
        <v>500000</v>
      </c>
      <c r="F61" s="15">
        <f t="shared" si="24"/>
        <v>0</v>
      </c>
      <c r="G61" s="15"/>
      <c r="H61" s="15"/>
      <c r="I61" s="34">
        <f t="shared" si="25"/>
        <v>0</v>
      </c>
      <c r="J61" s="2"/>
      <c r="K61" s="2"/>
    </row>
    <row r="62" spans="1:11" x14ac:dyDescent="0.2">
      <c r="A62" s="72"/>
      <c r="B62" s="9"/>
      <c r="C62" s="9"/>
      <c r="D62" s="18" t="s">
        <v>241</v>
      </c>
      <c r="E62" s="11">
        <f>SUM(E60:E61)</f>
        <v>505000</v>
      </c>
      <c r="F62" s="11">
        <f>SUM(F60:F61)</f>
        <v>0</v>
      </c>
      <c r="G62" s="11">
        <f>SUM(G60:G61)</f>
        <v>0</v>
      </c>
      <c r="H62" s="11">
        <f>SUM(H60:H61)</f>
        <v>0</v>
      </c>
      <c r="I62" s="27">
        <f>F62/E62</f>
        <v>0</v>
      </c>
      <c r="J62" s="2"/>
      <c r="K62" s="2"/>
    </row>
    <row r="63" spans="1:11" s="17" customFormat="1" x14ac:dyDescent="0.2">
      <c r="A63" s="72"/>
      <c r="B63" s="8">
        <v>75095</v>
      </c>
      <c r="C63" s="8"/>
      <c r="D63" s="159" t="s">
        <v>16</v>
      </c>
      <c r="E63" s="160"/>
      <c r="F63" s="160"/>
      <c r="G63" s="160"/>
      <c r="H63" s="160"/>
      <c r="I63" s="160"/>
    </row>
    <row r="64" spans="1:11" s="17" customFormat="1" x14ac:dyDescent="0.2">
      <c r="A64" s="72"/>
      <c r="B64" s="10"/>
      <c r="C64" s="10" t="s">
        <v>245</v>
      </c>
      <c r="D64" s="20" t="s">
        <v>246</v>
      </c>
      <c r="E64" s="15">
        <v>900</v>
      </c>
      <c r="F64" s="15">
        <f t="shared" ref="F64" si="26">G64+H64</f>
        <v>930.2</v>
      </c>
      <c r="G64" s="15"/>
      <c r="H64" s="15">
        <v>930.2</v>
      </c>
      <c r="I64" s="34">
        <f>F64/E64</f>
        <v>1.0335555555555556</v>
      </c>
    </row>
    <row r="65" spans="1:11" s="17" customFormat="1" x14ac:dyDescent="0.2">
      <c r="A65" s="72"/>
      <c r="B65" s="10"/>
      <c r="C65" s="10" t="s">
        <v>174</v>
      </c>
      <c r="D65" s="20" t="s">
        <v>90</v>
      </c>
      <c r="E65" s="15">
        <v>73000</v>
      </c>
      <c r="F65" s="15">
        <f t="shared" ref="F65:F67" si="27">G65+H65</f>
        <v>79675.789999999994</v>
      </c>
      <c r="G65" s="15">
        <v>79675.789999999994</v>
      </c>
      <c r="H65" s="15"/>
      <c r="I65" s="34">
        <f t="shared" ref="I65:I66" si="28">F65/E65</f>
        <v>1.0914491780821918</v>
      </c>
    </row>
    <row r="66" spans="1:11" s="17" customFormat="1" x14ac:dyDescent="0.2">
      <c r="A66" s="72"/>
      <c r="B66" s="10"/>
      <c r="C66" s="10" t="s">
        <v>121</v>
      </c>
      <c r="D66" s="20" t="s">
        <v>168</v>
      </c>
      <c r="E66" s="15">
        <v>5000</v>
      </c>
      <c r="F66" s="15">
        <f t="shared" si="27"/>
        <v>3577.8</v>
      </c>
      <c r="G66" s="15">
        <v>3577.8</v>
      </c>
      <c r="H66" s="15"/>
      <c r="I66" s="34">
        <f t="shared" si="28"/>
        <v>0.71556000000000008</v>
      </c>
    </row>
    <row r="67" spans="1:11" s="17" customFormat="1" x14ac:dyDescent="0.2">
      <c r="A67" s="72"/>
      <c r="B67" s="10"/>
      <c r="C67" s="10" t="s">
        <v>130</v>
      </c>
      <c r="D67" s="52" t="s">
        <v>55</v>
      </c>
      <c r="E67" s="32"/>
      <c r="F67" s="15">
        <f t="shared" si="27"/>
        <v>176.46</v>
      </c>
      <c r="G67" s="32">
        <v>176.46</v>
      </c>
      <c r="H67" s="32"/>
      <c r="I67" s="34"/>
    </row>
    <row r="68" spans="1:11" s="17" customFormat="1" x14ac:dyDescent="0.2">
      <c r="A68" s="72"/>
      <c r="B68" s="9"/>
      <c r="C68" s="9"/>
      <c r="D68" s="18" t="s">
        <v>17</v>
      </c>
      <c r="E68" s="11">
        <f>SUM(E64:E67)</f>
        <v>78900</v>
      </c>
      <c r="F68" s="11">
        <f t="shared" ref="F68:H68" si="29">SUM(F64:F67)</f>
        <v>84360.25</v>
      </c>
      <c r="G68" s="11">
        <f t="shared" si="29"/>
        <v>83430.05</v>
      </c>
      <c r="H68" s="11">
        <f t="shared" si="29"/>
        <v>930.2</v>
      </c>
      <c r="I68" s="27">
        <f t="shared" ref="I68" si="30">F68/E68</f>
        <v>1.0692046894803549</v>
      </c>
    </row>
    <row r="69" spans="1:11" s="17" customFormat="1" x14ac:dyDescent="0.2">
      <c r="A69" s="78"/>
      <c r="B69" s="12"/>
      <c r="C69" s="12"/>
      <c r="D69" s="18" t="s">
        <v>18</v>
      </c>
      <c r="E69" s="11">
        <f>E58+E68+E62</f>
        <v>635041.97</v>
      </c>
      <c r="F69" s="11">
        <f>F58+F68+F62</f>
        <v>134097.34</v>
      </c>
      <c r="G69" s="11">
        <f>G58+G68+G62</f>
        <v>133167.14000000001</v>
      </c>
      <c r="H69" s="11">
        <f>H58+H68+H62</f>
        <v>930.2</v>
      </c>
      <c r="I69" s="27">
        <f>F69/E69</f>
        <v>0.21116295667828067</v>
      </c>
    </row>
    <row r="70" spans="1:11" ht="12.75" customHeight="1" x14ac:dyDescent="0.2">
      <c r="A70" s="74">
        <v>751</v>
      </c>
      <c r="B70" s="29"/>
      <c r="C70" s="30"/>
      <c r="D70" s="171" t="s">
        <v>162</v>
      </c>
      <c r="E70" s="171"/>
      <c r="F70" s="171"/>
      <c r="G70" s="171"/>
      <c r="H70" s="171"/>
      <c r="I70" s="172"/>
      <c r="J70" s="2"/>
      <c r="K70" s="2"/>
    </row>
    <row r="71" spans="1:11" ht="13.5" customHeight="1" x14ac:dyDescent="0.2">
      <c r="A71" s="75"/>
      <c r="B71" s="13">
        <v>75101</v>
      </c>
      <c r="C71" s="8"/>
      <c r="D71" s="159" t="s">
        <v>60</v>
      </c>
      <c r="E71" s="160"/>
      <c r="F71" s="160"/>
      <c r="G71" s="160"/>
      <c r="H71" s="160"/>
      <c r="I71" s="160"/>
      <c r="J71" s="2"/>
      <c r="K71" s="2"/>
    </row>
    <row r="72" spans="1:11" s="17" customFormat="1" ht="31.5" x14ac:dyDescent="0.2">
      <c r="A72" s="76"/>
      <c r="B72" s="14"/>
      <c r="C72" s="10">
        <v>2010</v>
      </c>
      <c r="D72" s="20" t="s">
        <v>112</v>
      </c>
      <c r="E72" s="15">
        <v>1032</v>
      </c>
      <c r="F72" s="15">
        <f>G72+H72</f>
        <v>1032</v>
      </c>
      <c r="G72" s="15">
        <v>1032</v>
      </c>
      <c r="H72" s="15"/>
      <c r="I72" s="34">
        <f>F72/E72</f>
        <v>1</v>
      </c>
    </row>
    <row r="73" spans="1:11" ht="12" customHeight="1" x14ac:dyDescent="0.2">
      <c r="A73" s="76"/>
      <c r="B73" s="14"/>
      <c r="C73" s="10"/>
      <c r="D73" s="18" t="s">
        <v>19</v>
      </c>
      <c r="E73" s="11">
        <f>E72</f>
        <v>1032</v>
      </c>
      <c r="F73" s="11">
        <f>F72</f>
        <v>1032</v>
      </c>
      <c r="G73" s="11">
        <f>G72</f>
        <v>1032</v>
      </c>
      <c r="H73" s="11">
        <f>H72</f>
        <v>0</v>
      </c>
      <c r="I73" s="27">
        <f t="shared" ref="I73" si="31">F73/E73</f>
        <v>1</v>
      </c>
      <c r="J73" s="2"/>
      <c r="K73" s="2"/>
    </row>
    <row r="74" spans="1:11" ht="13.5" customHeight="1" x14ac:dyDescent="0.2">
      <c r="A74" s="75"/>
      <c r="B74" s="13" t="s">
        <v>300</v>
      </c>
      <c r="C74" s="8"/>
      <c r="D74" s="159" t="s">
        <v>334</v>
      </c>
      <c r="E74" s="160"/>
      <c r="F74" s="160"/>
      <c r="G74" s="160"/>
      <c r="H74" s="160"/>
      <c r="I74" s="160"/>
      <c r="J74" s="2"/>
      <c r="K74" s="2"/>
    </row>
    <row r="75" spans="1:11" s="17" customFormat="1" ht="31.5" x14ac:dyDescent="0.2">
      <c r="A75" s="76"/>
      <c r="B75" s="14"/>
      <c r="C75" s="10">
        <v>2010</v>
      </c>
      <c r="D75" s="20" t="s">
        <v>112</v>
      </c>
      <c r="E75" s="15">
        <v>62092</v>
      </c>
      <c r="F75" s="15">
        <f>G75+H75</f>
        <v>50009.75</v>
      </c>
      <c r="G75" s="15">
        <v>50009.75</v>
      </c>
      <c r="H75" s="15"/>
      <c r="I75" s="34">
        <f>F75/E75</f>
        <v>0.80541374090059914</v>
      </c>
    </row>
    <row r="76" spans="1:11" ht="12" customHeight="1" x14ac:dyDescent="0.2">
      <c r="A76" s="76"/>
      <c r="B76" s="14"/>
      <c r="C76" s="10"/>
      <c r="D76" s="18" t="s">
        <v>301</v>
      </c>
      <c r="E76" s="11">
        <f>E75</f>
        <v>62092</v>
      </c>
      <c r="F76" s="11">
        <f>F75</f>
        <v>50009.75</v>
      </c>
      <c r="G76" s="11">
        <f>G75</f>
        <v>50009.75</v>
      </c>
      <c r="H76" s="11">
        <f>H75</f>
        <v>0</v>
      </c>
      <c r="I76" s="27">
        <f t="shared" ref="I76" si="32">F76/E76</f>
        <v>0.80541374090059914</v>
      </c>
      <c r="J76" s="2"/>
      <c r="K76" s="2"/>
    </row>
    <row r="77" spans="1:11" ht="13.5" customHeight="1" x14ac:dyDescent="0.2">
      <c r="A77" s="75"/>
      <c r="B77" s="13" t="s">
        <v>302</v>
      </c>
      <c r="C77" s="8"/>
      <c r="D77" s="159" t="s">
        <v>335</v>
      </c>
      <c r="E77" s="160"/>
      <c r="F77" s="160"/>
      <c r="G77" s="160"/>
      <c r="H77" s="160"/>
      <c r="I77" s="160"/>
      <c r="J77" s="2"/>
      <c r="K77" s="2"/>
    </row>
    <row r="78" spans="1:11" s="17" customFormat="1" ht="31.5" x14ac:dyDescent="0.2">
      <c r="A78" s="76"/>
      <c r="B78" s="14"/>
      <c r="C78" s="10">
        <v>2010</v>
      </c>
      <c r="D78" s="20" t="s">
        <v>112</v>
      </c>
      <c r="E78" s="15">
        <v>318</v>
      </c>
      <c r="F78" s="15">
        <f>G78+H78</f>
        <v>318</v>
      </c>
      <c r="G78" s="15">
        <v>318</v>
      </c>
      <c r="H78" s="15"/>
      <c r="I78" s="34">
        <f>F78/E78</f>
        <v>1</v>
      </c>
    </row>
    <row r="79" spans="1:11" ht="12" customHeight="1" x14ac:dyDescent="0.2">
      <c r="A79" s="76"/>
      <c r="B79" s="14"/>
      <c r="C79" s="10"/>
      <c r="D79" s="18" t="s">
        <v>303</v>
      </c>
      <c r="E79" s="11">
        <f>E78</f>
        <v>318</v>
      </c>
      <c r="F79" s="11">
        <f>F78</f>
        <v>318</v>
      </c>
      <c r="G79" s="11">
        <f>G78</f>
        <v>318</v>
      </c>
      <c r="H79" s="11">
        <f>H78</f>
        <v>0</v>
      </c>
      <c r="I79" s="27">
        <f t="shared" ref="I79" si="33">F79/E79</f>
        <v>1</v>
      </c>
      <c r="J79" s="2"/>
      <c r="K79" s="2"/>
    </row>
    <row r="80" spans="1:11" ht="12" customHeight="1" x14ac:dyDescent="0.2">
      <c r="A80" s="78"/>
      <c r="B80" s="28"/>
      <c r="C80" s="12"/>
      <c r="D80" s="18" t="s">
        <v>76</v>
      </c>
      <c r="E80" s="11">
        <f>E73+E76+E79</f>
        <v>63442</v>
      </c>
      <c r="F80" s="11">
        <f t="shared" ref="F80:H80" si="34">F73+F76+F79</f>
        <v>51359.75</v>
      </c>
      <c r="G80" s="11">
        <f t="shared" si="34"/>
        <v>51359.75</v>
      </c>
      <c r="H80" s="11">
        <f t="shared" si="34"/>
        <v>0</v>
      </c>
      <c r="I80" s="27">
        <f>F80/E80</f>
        <v>0.80955439614135749</v>
      </c>
      <c r="J80" s="2"/>
      <c r="K80" s="2"/>
    </row>
    <row r="81" spans="1:11" s="17" customFormat="1" ht="12" customHeight="1" x14ac:dyDescent="0.2">
      <c r="A81" s="169">
        <v>752</v>
      </c>
      <c r="B81" s="157"/>
      <c r="C81" s="158"/>
      <c r="D81" s="157" t="s">
        <v>224</v>
      </c>
      <c r="E81" s="157"/>
      <c r="F81" s="157"/>
      <c r="G81" s="157"/>
      <c r="H81" s="157"/>
      <c r="I81" s="158"/>
    </row>
    <row r="82" spans="1:11" s="17" customFormat="1" ht="12" customHeight="1" x14ac:dyDescent="0.2">
      <c r="A82" s="70"/>
      <c r="B82" s="8" t="s">
        <v>226</v>
      </c>
      <c r="C82" s="8"/>
      <c r="D82" s="153" t="s">
        <v>227</v>
      </c>
      <c r="E82" s="161"/>
      <c r="F82" s="161"/>
      <c r="G82" s="161"/>
      <c r="H82" s="161"/>
      <c r="I82" s="161"/>
    </row>
    <row r="83" spans="1:11" ht="31.5" x14ac:dyDescent="0.2">
      <c r="A83" s="68"/>
      <c r="B83" s="9"/>
      <c r="C83" s="10" t="s">
        <v>232</v>
      </c>
      <c r="D83" s="20" t="s">
        <v>112</v>
      </c>
      <c r="E83" s="15">
        <v>200</v>
      </c>
      <c r="F83" s="32">
        <f>G83+H83</f>
        <v>200</v>
      </c>
      <c r="G83" s="15">
        <v>200</v>
      </c>
      <c r="H83" s="15"/>
      <c r="I83" s="34">
        <f>F83/E83</f>
        <v>1</v>
      </c>
      <c r="J83" s="2"/>
      <c r="K83" s="2"/>
    </row>
    <row r="84" spans="1:11" x14ac:dyDescent="0.2">
      <c r="A84" s="68"/>
      <c r="B84" s="9"/>
      <c r="C84" s="9"/>
      <c r="D84" s="18" t="s">
        <v>228</v>
      </c>
      <c r="E84" s="11">
        <f>SUM(E83:E83)</f>
        <v>200</v>
      </c>
      <c r="F84" s="11">
        <f>SUM(F83:F83)</f>
        <v>200</v>
      </c>
      <c r="G84" s="11">
        <f>SUM(G83:G83)</f>
        <v>200</v>
      </c>
      <c r="H84" s="11">
        <f>SUM(H83:H83)</f>
        <v>0</v>
      </c>
      <c r="I84" s="27">
        <f t="shared" ref="I84" si="35">F84/E84</f>
        <v>1</v>
      </c>
      <c r="J84" s="2"/>
      <c r="K84" s="2"/>
    </row>
    <row r="85" spans="1:11" x14ac:dyDescent="0.2">
      <c r="A85" s="69"/>
      <c r="B85" s="12"/>
      <c r="C85" s="12"/>
      <c r="D85" s="18" t="s">
        <v>229</v>
      </c>
      <c r="E85" s="11">
        <f>E84</f>
        <v>200</v>
      </c>
      <c r="F85" s="11">
        <f t="shared" ref="F85:H85" si="36">F84</f>
        <v>200</v>
      </c>
      <c r="G85" s="11">
        <f t="shared" si="36"/>
        <v>200</v>
      </c>
      <c r="H85" s="11">
        <f t="shared" si="36"/>
        <v>0</v>
      </c>
      <c r="I85" s="27">
        <f>F85/E85</f>
        <v>1</v>
      </c>
      <c r="J85" s="2"/>
      <c r="K85" s="2"/>
    </row>
    <row r="86" spans="1:11" x14ac:dyDescent="0.2">
      <c r="A86" s="196">
        <v>756</v>
      </c>
      <c r="B86" s="162"/>
      <c r="C86" s="163"/>
      <c r="D86" s="162" t="s">
        <v>61</v>
      </c>
      <c r="E86" s="162"/>
      <c r="F86" s="162"/>
      <c r="G86" s="162"/>
      <c r="H86" s="162"/>
      <c r="I86" s="163"/>
      <c r="J86" s="2"/>
      <c r="K86" s="2"/>
    </row>
    <row r="87" spans="1:11" x14ac:dyDescent="0.2">
      <c r="A87" s="166"/>
      <c r="B87" s="167"/>
      <c r="C87" s="168"/>
      <c r="D87" s="164" t="s">
        <v>62</v>
      </c>
      <c r="E87" s="164"/>
      <c r="F87" s="164"/>
      <c r="G87" s="164"/>
      <c r="H87" s="164"/>
      <c r="I87" s="165"/>
      <c r="J87" s="2"/>
      <c r="K87" s="2"/>
    </row>
    <row r="88" spans="1:11" x14ac:dyDescent="0.2">
      <c r="A88" s="70"/>
      <c r="B88" s="8">
        <v>75601</v>
      </c>
      <c r="C88" s="33"/>
      <c r="D88" s="159" t="s">
        <v>63</v>
      </c>
      <c r="E88" s="160"/>
      <c r="F88" s="160"/>
      <c r="G88" s="160"/>
      <c r="H88" s="160"/>
      <c r="I88" s="160"/>
      <c r="J88" s="2"/>
      <c r="K88" s="2"/>
    </row>
    <row r="89" spans="1:11" s="17" customFormat="1" ht="21" x14ac:dyDescent="0.2">
      <c r="A89" s="37"/>
      <c r="B89" s="10"/>
      <c r="C89" s="19" t="s">
        <v>178</v>
      </c>
      <c r="D89" s="20" t="s">
        <v>113</v>
      </c>
      <c r="E89" s="15">
        <v>14300</v>
      </c>
      <c r="F89" s="15">
        <f>G89+H89</f>
        <v>20470.77</v>
      </c>
      <c r="G89" s="15">
        <v>20470.77</v>
      </c>
      <c r="H89" s="15"/>
      <c r="I89" s="34">
        <f>F89/E89</f>
        <v>1.4315223776223776</v>
      </c>
    </row>
    <row r="90" spans="1:11" s="35" customFormat="1" x14ac:dyDescent="0.2">
      <c r="A90" s="37"/>
      <c r="B90" s="19"/>
      <c r="C90" s="10" t="s">
        <v>173</v>
      </c>
      <c r="D90" s="20" t="s">
        <v>96</v>
      </c>
      <c r="E90" s="15"/>
      <c r="F90" s="15">
        <f t="shared" ref="F90" si="37">G90+H90</f>
        <v>1182.23</v>
      </c>
      <c r="G90" s="15">
        <v>1182.23</v>
      </c>
      <c r="H90" s="15"/>
      <c r="I90" s="34"/>
    </row>
    <row r="91" spans="1:11" x14ac:dyDescent="0.2">
      <c r="A91" s="68"/>
      <c r="B91" s="12"/>
      <c r="C91" s="36"/>
      <c r="D91" s="18" t="s">
        <v>20</v>
      </c>
      <c r="E91" s="11">
        <f>E89+E90</f>
        <v>14300</v>
      </c>
      <c r="F91" s="11">
        <f t="shared" ref="F91:H91" si="38">F89+F90</f>
        <v>21653</v>
      </c>
      <c r="G91" s="11">
        <f t="shared" si="38"/>
        <v>21653</v>
      </c>
      <c r="H91" s="11">
        <f t="shared" si="38"/>
        <v>0</v>
      </c>
      <c r="I91" s="27">
        <f>F91/E91</f>
        <v>1.5141958041958041</v>
      </c>
      <c r="J91" s="2"/>
      <c r="K91" s="2"/>
    </row>
    <row r="92" spans="1:11" ht="21" customHeight="1" x14ac:dyDescent="0.2">
      <c r="A92" s="37"/>
      <c r="B92" s="33">
        <v>75615</v>
      </c>
      <c r="C92" s="33"/>
      <c r="D92" s="153" t="s">
        <v>122</v>
      </c>
      <c r="E92" s="161"/>
      <c r="F92" s="161"/>
      <c r="G92" s="161"/>
      <c r="H92" s="161"/>
      <c r="I92" s="161"/>
      <c r="J92" s="2"/>
      <c r="K92" s="2"/>
    </row>
    <row r="93" spans="1:11" ht="12" customHeight="1" x14ac:dyDescent="0.2">
      <c r="A93" s="37"/>
      <c r="B93" s="19"/>
      <c r="C93" s="10" t="s">
        <v>179</v>
      </c>
      <c r="D93" s="20" t="s">
        <v>91</v>
      </c>
      <c r="E93" s="15">
        <v>3404368</v>
      </c>
      <c r="F93" s="15">
        <f>G93+H93</f>
        <v>3151396.09</v>
      </c>
      <c r="G93" s="15">
        <v>3151396.09</v>
      </c>
      <c r="H93" s="15"/>
      <c r="I93" s="34">
        <f>F93/E93</f>
        <v>0.92569196103358975</v>
      </c>
      <c r="J93" s="2"/>
      <c r="K93" s="2"/>
    </row>
    <row r="94" spans="1:11" s="17" customFormat="1" ht="12" customHeight="1" x14ac:dyDescent="0.2">
      <c r="A94" s="37"/>
      <c r="B94" s="19"/>
      <c r="C94" s="10" t="s">
        <v>180</v>
      </c>
      <c r="D94" s="20" t="s">
        <v>92</v>
      </c>
      <c r="E94" s="15">
        <v>11500</v>
      </c>
      <c r="F94" s="15">
        <f t="shared" ref="F94:F100" si="39">G94+H94</f>
        <v>11263</v>
      </c>
      <c r="G94" s="15">
        <v>11263</v>
      </c>
      <c r="H94" s="15"/>
      <c r="I94" s="34">
        <f t="shared" ref="I94:I101" si="40">F94/E94</f>
        <v>0.97939130434782606</v>
      </c>
    </row>
    <row r="95" spans="1:11" s="35" customFormat="1" ht="12" customHeight="1" x14ac:dyDescent="0.2">
      <c r="A95" s="37"/>
      <c r="B95" s="19"/>
      <c r="C95" s="10" t="s">
        <v>181</v>
      </c>
      <c r="D95" s="20" t="s">
        <v>93</v>
      </c>
      <c r="E95" s="15">
        <v>180000</v>
      </c>
      <c r="F95" s="15">
        <f t="shared" si="39"/>
        <v>197366</v>
      </c>
      <c r="G95" s="15">
        <v>197366</v>
      </c>
      <c r="H95" s="15"/>
      <c r="I95" s="34">
        <f t="shared" si="40"/>
        <v>1.0964777777777779</v>
      </c>
    </row>
    <row r="96" spans="1:11" s="35" customFormat="1" ht="12" customHeight="1" x14ac:dyDescent="0.2">
      <c r="A96" s="37"/>
      <c r="B96" s="10"/>
      <c r="C96" s="10" t="s">
        <v>182</v>
      </c>
      <c r="D96" s="20" t="s">
        <v>94</v>
      </c>
      <c r="E96" s="15">
        <v>50000</v>
      </c>
      <c r="F96" s="15">
        <f t="shared" si="39"/>
        <v>41639.85</v>
      </c>
      <c r="G96" s="15">
        <v>41639.85</v>
      </c>
      <c r="H96" s="15"/>
      <c r="I96" s="34">
        <f t="shared" si="40"/>
        <v>0.83279700000000001</v>
      </c>
    </row>
    <row r="97" spans="1:11" s="35" customFormat="1" ht="12" customHeight="1" x14ac:dyDescent="0.2">
      <c r="A97" s="37"/>
      <c r="B97" s="19"/>
      <c r="C97" s="10" t="s">
        <v>183</v>
      </c>
      <c r="D97" s="20" t="s">
        <v>95</v>
      </c>
      <c r="E97" s="15">
        <v>3000</v>
      </c>
      <c r="F97" s="15">
        <f t="shared" si="39"/>
        <v>1100</v>
      </c>
      <c r="G97" s="15">
        <v>1100</v>
      </c>
      <c r="H97" s="15"/>
      <c r="I97" s="34">
        <f t="shared" si="40"/>
        <v>0.36666666666666664</v>
      </c>
    </row>
    <row r="98" spans="1:11" s="35" customFormat="1" ht="21" x14ac:dyDescent="0.2">
      <c r="A98" s="37"/>
      <c r="B98" s="19"/>
      <c r="C98" s="10" t="s">
        <v>123</v>
      </c>
      <c r="D98" s="20" t="s">
        <v>124</v>
      </c>
      <c r="E98" s="15">
        <v>100</v>
      </c>
      <c r="F98" s="15">
        <f t="shared" si="39"/>
        <v>224</v>
      </c>
      <c r="G98" s="15">
        <v>224</v>
      </c>
      <c r="H98" s="15"/>
      <c r="I98" s="34">
        <f t="shared" si="40"/>
        <v>2.2400000000000002</v>
      </c>
    </row>
    <row r="99" spans="1:11" s="35" customFormat="1" ht="12.75" customHeight="1" x14ac:dyDescent="0.2">
      <c r="A99" s="37"/>
      <c r="B99" s="19"/>
      <c r="C99" s="10" t="s">
        <v>230</v>
      </c>
      <c r="D99" s="20" t="s">
        <v>279</v>
      </c>
      <c r="E99" s="15"/>
      <c r="F99" s="15">
        <f t="shared" si="39"/>
        <v>614</v>
      </c>
      <c r="G99" s="15">
        <v>614</v>
      </c>
      <c r="H99" s="15"/>
      <c r="I99" s="34"/>
    </row>
    <row r="100" spans="1:11" s="35" customFormat="1" ht="12.75" customHeight="1" x14ac:dyDescent="0.2">
      <c r="A100" s="37"/>
      <c r="B100" s="19"/>
      <c r="C100" s="10" t="s">
        <v>173</v>
      </c>
      <c r="D100" s="20" t="s">
        <v>96</v>
      </c>
      <c r="E100" s="15">
        <v>10000</v>
      </c>
      <c r="F100" s="15">
        <f t="shared" si="39"/>
        <v>10183</v>
      </c>
      <c r="G100" s="15">
        <v>10183</v>
      </c>
      <c r="H100" s="15"/>
      <c r="I100" s="34">
        <f t="shared" si="40"/>
        <v>1.0183</v>
      </c>
    </row>
    <row r="101" spans="1:11" s="35" customFormat="1" x14ac:dyDescent="0.2">
      <c r="A101" s="68"/>
      <c r="B101" s="36"/>
      <c r="C101" s="36"/>
      <c r="D101" s="18" t="s">
        <v>21</v>
      </c>
      <c r="E101" s="11">
        <f>SUM(E93:E100)</f>
        <v>3658968</v>
      </c>
      <c r="F101" s="11">
        <f>SUM(F93:F100)</f>
        <v>3413785.94</v>
      </c>
      <c r="G101" s="11">
        <f>SUM(G93:G100)</f>
        <v>3413785.94</v>
      </c>
      <c r="H101" s="11">
        <f>SUM(H93:H100)</f>
        <v>0</v>
      </c>
      <c r="I101" s="27">
        <f t="shared" si="40"/>
        <v>0.9329914719122987</v>
      </c>
    </row>
    <row r="102" spans="1:11" s="35" customFormat="1" ht="16.5" customHeight="1" x14ac:dyDescent="0.2">
      <c r="A102" s="37"/>
      <c r="B102" s="33">
        <v>75616</v>
      </c>
      <c r="C102" s="33"/>
      <c r="D102" s="194" t="s">
        <v>89</v>
      </c>
      <c r="E102" s="195"/>
      <c r="F102" s="195"/>
      <c r="G102" s="195"/>
      <c r="H102" s="195"/>
      <c r="I102" s="195"/>
    </row>
    <row r="103" spans="1:11" s="35" customFormat="1" x14ac:dyDescent="0.2">
      <c r="A103" s="37"/>
      <c r="B103" s="19"/>
      <c r="C103" s="10" t="s">
        <v>179</v>
      </c>
      <c r="D103" s="20" t="s">
        <v>91</v>
      </c>
      <c r="E103" s="15">
        <v>901000</v>
      </c>
      <c r="F103" s="15">
        <f>G103+H103</f>
        <v>892209.99</v>
      </c>
      <c r="G103" s="15">
        <v>892209.99</v>
      </c>
      <c r="H103" s="15"/>
      <c r="I103" s="34">
        <f>F103/E103</f>
        <v>0.99024416204217536</v>
      </c>
    </row>
    <row r="104" spans="1:11" s="35" customFormat="1" x14ac:dyDescent="0.2">
      <c r="A104" s="37"/>
      <c r="B104" s="19"/>
      <c r="C104" s="10" t="s">
        <v>180</v>
      </c>
      <c r="D104" s="20" t="s">
        <v>92</v>
      </c>
      <c r="E104" s="15">
        <v>236000</v>
      </c>
      <c r="F104" s="15">
        <f t="shared" ref="F104:F114" si="41">G104+H104</f>
        <v>240736.68</v>
      </c>
      <c r="G104" s="15">
        <v>240736.68</v>
      </c>
      <c r="H104" s="15"/>
      <c r="I104" s="34">
        <f t="shared" ref="I104:I114" si="42">F104/E104</f>
        <v>1.0200706779661017</v>
      </c>
    </row>
    <row r="105" spans="1:11" s="38" customFormat="1" x14ac:dyDescent="0.2">
      <c r="A105" s="37"/>
      <c r="B105" s="19"/>
      <c r="C105" s="10" t="s">
        <v>181</v>
      </c>
      <c r="D105" s="20" t="s">
        <v>93</v>
      </c>
      <c r="E105" s="15">
        <v>7000</v>
      </c>
      <c r="F105" s="15">
        <f>G105+H105</f>
        <v>8243.2999999999993</v>
      </c>
      <c r="G105" s="15">
        <v>8243.2999999999993</v>
      </c>
      <c r="H105" s="15"/>
      <c r="I105" s="34">
        <f>F105/E105</f>
        <v>1.1776142857142855</v>
      </c>
    </row>
    <row r="106" spans="1:11" x14ac:dyDescent="0.2">
      <c r="A106" s="178" t="s">
        <v>0</v>
      </c>
      <c r="B106" s="179" t="s">
        <v>1</v>
      </c>
      <c r="C106" s="179" t="s">
        <v>2</v>
      </c>
      <c r="D106" s="180" t="s">
        <v>67</v>
      </c>
      <c r="E106" s="121" t="s">
        <v>3</v>
      </c>
      <c r="F106" s="181" t="s">
        <v>163</v>
      </c>
      <c r="G106" s="181"/>
      <c r="H106" s="181"/>
      <c r="I106" s="182" t="s">
        <v>54</v>
      </c>
      <c r="J106" s="2"/>
      <c r="K106" s="2"/>
    </row>
    <row r="107" spans="1:11" x14ac:dyDescent="0.2">
      <c r="A107" s="178"/>
      <c r="B107" s="179"/>
      <c r="C107" s="179"/>
      <c r="D107" s="180"/>
      <c r="E107" s="121" t="s">
        <v>53</v>
      </c>
      <c r="F107" s="121" t="s">
        <v>109</v>
      </c>
      <c r="G107" s="121" t="s">
        <v>107</v>
      </c>
      <c r="H107" s="121" t="s">
        <v>108</v>
      </c>
      <c r="I107" s="182"/>
      <c r="J107" s="2"/>
      <c r="K107" s="2"/>
    </row>
    <row r="108" spans="1:11" x14ac:dyDescent="0.2">
      <c r="A108" s="119" t="s">
        <v>104</v>
      </c>
      <c r="B108" s="120" t="s">
        <v>140</v>
      </c>
      <c r="C108" s="120" t="s">
        <v>141</v>
      </c>
      <c r="D108" s="102" t="s">
        <v>142</v>
      </c>
      <c r="E108" s="31" t="s">
        <v>143</v>
      </c>
      <c r="F108" s="31" t="s">
        <v>144</v>
      </c>
      <c r="G108" s="31" t="s">
        <v>145</v>
      </c>
      <c r="H108" s="31" t="s">
        <v>146</v>
      </c>
      <c r="I108" s="119" t="s">
        <v>147</v>
      </c>
      <c r="J108" s="2"/>
      <c r="K108" s="2"/>
    </row>
    <row r="109" spans="1:11" s="35" customFormat="1" x14ac:dyDescent="0.2">
      <c r="A109" s="37"/>
      <c r="B109" s="19"/>
      <c r="C109" s="10" t="s">
        <v>182</v>
      </c>
      <c r="D109" s="20" t="s">
        <v>97</v>
      </c>
      <c r="E109" s="15">
        <v>50000</v>
      </c>
      <c r="F109" s="15">
        <f t="shared" si="41"/>
        <v>44505</v>
      </c>
      <c r="G109" s="15">
        <v>44505</v>
      </c>
      <c r="H109" s="15"/>
      <c r="I109" s="34">
        <f t="shared" si="42"/>
        <v>0.8901</v>
      </c>
    </row>
    <row r="110" spans="1:11" s="35" customFormat="1" x14ac:dyDescent="0.2">
      <c r="A110" s="37"/>
      <c r="B110" s="19"/>
      <c r="C110" s="10" t="s">
        <v>184</v>
      </c>
      <c r="D110" s="20" t="s">
        <v>98</v>
      </c>
      <c r="E110" s="15">
        <v>10000</v>
      </c>
      <c r="F110" s="15">
        <f t="shared" si="41"/>
        <v>7971</v>
      </c>
      <c r="G110" s="15">
        <v>7971</v>
      </c>
      <c r="H110" s="15"/>
      <c r="I110" s="34">
        <f t="shared" si="42"/>
        <v>0.79710000000000003</v>
      </c>
    </row>
    <row r="111" spans="1:11" s="35" customFormat="1" x14ac:dyDescent="0.2">
      <c r="A111" s="37"/>
      <c r="B111" s="19"/>
      <c r="C111" s="10" t="s">
        <v>247</v>
      </c>
      <c r="D111" s="20" t="s">
        <v>248</v>
      </c>
      <c r="E111" s="15">
        <v>3000</v>
      </c>
      <c r="F111" s="15">
        <f t="shared" si="41"/>
        <v>2245</v>
      </c>
      <c r="G111" s="15">
        <v>2245</v>
      </c>
      <c r="H111" s="15"/>
      <c r="I111" s="34">
        <f t="shared" si="42"/>
        <v>0.74833333333333329</v>
      </c>
    </row>
    <row r="112" spans="1:11" s="35" customFormat="1" x14ac:dyDescent="0.2">
      <c r="A112" s="37"/>
      <c r="B112" s="19"/>
      <c r="C112" s="10" t="s">
        <v>183</v>
      </c>
      <c r="D112" s="20" t="s">
        <v>95</v>
      </c>
      <c r="E112" s="15">
        <v>200000</v>
      </c>
      <c r="F112" s="15">
        <f t="shared" si="41"/>
        <v>168510.04</v>
      </c>
      <c r="G112" s="15">
        <v>168510.04</v>
      </c>
      <c r="H112" s="15"/>
      <c r="I112" s="34">
        <f t="shared" si="42"/>
        <v>0.84255020000000003</v>
      </c>
    </row>
    <row r="113" spans="1:11" s="35" customFormat="1" ht="21" x14ac:dyDescent="0.2">
      <c r="A113" s="37"/>
      <c r="B113" s="19"/>
      <c r="C113" s="10" t="s">
        <v>123</v>
      </c>
      <c r="D113" s="20" t="s">
        <v>124</v>
      </c>
      <c r="E113" s="15">
        <v>3000</v>
      </c>
      <c r="F113" s="15">
        <f t="shared" si="41"/>
        <v>4168.3999999999996</v>
      </c>
      <c r="G113" s="15">
        <v>4168.3999999999996</v>
      </c>
      <c r="H113" s="15"/>
      <c r="I113" s="34">
        <f t="shared" si="42"/>
        <v>1.3894666666666666</v>
      </c>
    </row>
    <row r="114" spans="1:11" s="35" customFormat="1" x14ac:dyDescent="0.2">
      <c r="A114" s="37"/>
      <c r="B114" s="19"/>
      <c r="C114" s="10" t="s">
        <v>173</v>
      </c>
      <c r="D114" s="20" t="s">
        <v>96</v>
      </c>
      <c r="E114" s="15">
        <v>7000</v>
      </c>
      <c r="F114" s="15">
        <f t="shared" si="41"/>
        <v>7791.5</v>
      </c>
      <c r="G114" s="15">
        <v>7791.5</v>
      </c>
      <c r="H114" s="15"/>
      <c r="I114" s="34">
        <f t="shared" si="42"/>
        <v>1.1130714285714285</v>
      </c>
    </row>
    <row r="115" spans="1:11" x14ac:dyDescent="0.2">
      <c r="A115" s="68"/>
      <c r="B115" s="36"/>
      <c r="C115" s="36"/>
      <c r="D115" s="18" t="s">
        <v>52</v>
      </c>
      <c r="E115" s="11">
        <f>SUM(E103:E114)</f>
        <v>1417000</v>
      </c>
      <c r="F115" s="11">
        <f>SUM(F103:F114)</f>
        <v>1376380.91</v>
      </c>
      <c r="G115" s="11">
        <f>SUM(G103:G114)</f>
        <v>1376380.91</v>
      </c>
      <c r="H115" s="11">
        <f>SUM(H103:H114)</f>
        <v>0</v>
      </c>
      <c r="I115" s="27">
        <f>F115/E115</f>
        <v>0.9713344460127028</v>
      </c>
      <c r="J115" s="2"/>
      <c r="K115" s="2"/>
    </row>
    <row r="116" spans="1:11" x14ac:dyDescent="0.2">
      <c r="A116" s="37"/>
      <c r="B116" s="19">
        <v>75618</v>
      </c>
      <c r="C116" s="8"/>
      <c r="D116" s="153" t="s">
        <v>68</v>
      </c>
      <c r="E116" s="161"/>
      <c r="F116" s="161"/>
      <c r="G116" s="161"/>
      <c r="H116" s="161"/>
      <c r="I116" s="161"/>
      <c r="J116" s="2"/>
      <c r="K116" s="2"/>
    </row>
    <row r="117" spans="1:11" ht="21" x14ac:dyDescent="0.2">
      <c r="A117" s="37"/>
      <c r="B117" s="19"/>
      <c r="C117" s="10" t="s">
        <v>249</v>
      </c>
      <c r="D117" s="52" t="s">
        <v>250</v>
      </c>
      <c r="E117" s="15">
        <v>35000</v>
      </c>
      <c r="F117" s="15">
        <f t="shared" ref="F117:F122" si="43">G117+H117</f>
        <v>34401.69</v>
      </c>
      <c r="G117" s="15">
        <v>34401.69</v>
      </c>
      <c r="H117" s="15"/>
      <c r="I117" s="34">
        <f>F117/E117</f>
        <v>0.9829054285714286</v>
      </c>
      <c r="J117" s="2"/>
      <c r="K117" s="2"/>
    </row>
    <row r="118" spans="1:11" x14ac:dyDescent="0.2">
      <c r="A118" s="37"/>
      <c r="B118" s="19"/>
      <c r="C118" s="10" t="s">
        <v>185</v>
      </c>
      <c r="D118" s="20" t="s">
        <v>22</v>
      </c>
      <c r="E118" s="15">
        <v>20000</v>
      </c>
      <c r="F118" s="15">
        <f t="shared" si="43"/>
        <v>21338</v>
      </c>
      <c r="G118" s="15">
        <v>21338</v>
      </c>
      <c r="H118" s="15"/>
      <c r="I118" s="34">
        <f>F118/E118</f>
        <v>1.0669</v>
      </c>
      <c r="J118" s="2"/>
      <c r="K118" s="2"/>
    </row>
    <row r="119" spans="1:11" x14ac:dyDescent="0.2">
      <c r="A119" s="37"/>
      <c r="B119" s="19"/>
      <c r="C119" s="10" t="s">
        <v>186</v>
      </c>
      <c r="D119" s="20" t="s">
        <v>69</v>
      </c>
      <c r="E119" s="15">
        <v>4000</v>
      </c>
      <c r="F119" s="15">
        <f t="shared" si="43"/>
        <v>915.63</v>
      </c>
      <c r="G119" s="15">
        <v>915.63</v>
      </c>
      <c r="H119" s="15"/>
      <c r="I119" s="34">
        <f>F119/E119</f>
        <v>0.22890749999999999</v>
      </c>
      <c r="J119" s="2"/>
      <c r="K119" s="2"/>
    </row>
    <row r="120" spans="1:11" x14ac:dyDescent="0.2">
      <c r="A120" s="37"/>
      <c r="B120" s="19"/>
      <c r="C120" s="10" t="s">
        <v>187</v>
      </c>
      <c r="D120" s="20" t="s">
        <v>77</v>
      </c>
      <c r="E120" s="15">
        <v>145000</v>
      </c>
      <c r="F120" s="15">
        <f t="shared" si="43"/>
        <v>143886.29</v>
      </c>
      <c r="G120" s="15">
        <v>143886.29</v>
      </c>
      <c r="H120" s="15"/>
      <c r="I120" s="34">
        <f>F120/E120</f>
        <v>0.99231924137931038</v>
      </c>
      <c r="J120" s="2"/>
      <c r="K120" s="2"/>
    </row>
    <row r="121" spans="1:11" s="35" customFormat="1" ht="21" x14ac:dyDescent="0.2">
      <c r="A121" s="37"/>
      <c r="B121" s="19"/>
      <c r="C121" s="10" t="s">
        <v>188</v>
      </c>
      <c r="D121" s="20" t="s">
        <v>99</v>
      </c>
      <c r="E121" s="15">
        <v>25000</v>
      </c>
      <c r="F121" s="15">
        <f t="shared" si="43"/>
        <v>21360.22</v>
      </c>
      <c r="G121" s="15">
        <v>21360.22</v>
      </c>
      <c r="H121" s="15"/>
      <c r="I121" s="34">
        <f>F121/E121</f>
        <v>0.85440880000000008</v>
      </c>
    </row>
    <row r="122" spans="1:11" s="35" customFormat="1" ht="21" x14ac:dyDescent="0.2">
      <c r="A122" s="37"/>
      <c r="B122" s="19"/>
      <c r="C122" s="10" t="s">
        <v>123</v>
      </c>
      <c r="D122" s="20" t="s">
        <v>124</v>
      </c>
      <c r="E122" s="15"/>
      <c r="F122" s="15">
        <f t="shared" si="43"/>
        <v>11.6</v>
      </c>
      <c r="G122" s="15">
        <v>11.6</v>
      </c>
      <c r="H122" s="15"/>
      <c r="I122" s="34"/>
    </row>
    <row r="123" spans="1:11" x14ac:dyDescent="0.2">
      <c r="A123" s="37"/>
      <c r="B123" s="19"/>
      <c r="C123" s="10" t="s">
        <v>174</v>
      </c>
      <c r="D123" s="20" t="s">
        <v>90</v>
      </c>
      <c r="E123" s="15">
        <v>200</v>
      </c>
      <c r="F123" s="15">
        <f t="shared" ref="F123" si="44">G123+H123</f>
        <v>1.98</v>
      </c>
      <c r="G123" s="15">
        <v>1.98</v>
      </c>
      <c r="H123" s="15"/>
      <c r="I123" s="34">
        <f t="shared" ref="I123:I124" si="45">F123/E123</f>
        <v>9.8999999999999991E-3</v>
      </c>
      <c r="J123" s="2"/>
      <c r="K123" s="2"/>
    </row>
    <row r="124" spans="1:11" x14ac:dyDescent="0.2">
      <c r="A124" s="68"/>
      <c r="B124" s="40"/>
      <c r="C124" s="12"/>
      <c r="D124" s="18" t="s">
        <v>23</v>
      </c>
      <c r="E124" s="11">
        <f>SUM(E117:E123)</f>
        <v>229200</v>
      </c>
      <c r="F124" s="11">
        <f t="shared" ref="F124:H124" si="46">SUM(F117:F123)</f>
        <v>221915.41000000003</v>
      </c>
      <c r="G124" s="11">
        <f t="shared" si="46"/>
        <v>221915.41000000003</v>
      </c>
      <c r="H124" s="11">
        <f t="shared" si="46"/>
        <v>0</v>
      </c>
      <c r="I124" s="27">
        <f t="shared" si="45"/>
        <v>0.9682173211169286</v>
      </c>
      <c r="J124" s="2"/>
      <c r="K124" s="2"/>
    </row>
    <row r="125" spans="1:11" x14ac:dyDescent="0.2">
      <c r="A125" s="37"/>
      <c r="B125" s="33">
        <v>75621</v>
      </c>
      <c r="C125" s="10"/>
      <c r="D125" s="153" t="s">
        <v>64</v>
      </c>
      <c r="E125" s="161"/>
      <c r="F125" s="161"/>
      <c r="G125" s="161"/>
      <c r="H125" s="161"/>
      <c r="I125" s="161"/>
      <c r="J125" s="2"/>
      <c r="K125" s="2"/>
    </row>
    <row r="126" spans="1:11" x14ac:dyDescent="0.2">
      <c r="A126" s="37"/>
      <c r="B126" s="19"/>
      <c r="C126" s="10" t="s">
        <v>189</v>
      </c>
      <c r="D126" s="20" t="s">
        <v>100</v>
      </c>
      <c r="E126" s="15">
        <v>3589804</v>
      </c>
      <c r="F126" s="15">
        <f>G126+H126</f>
        <v>3589804</v>
      </c>
      <c r="G126" s="15">
        <v>3589804</v>
      </c>
      <c r="H126" s="15"/>
      <c r="I126" s="34">
        <f>F126/E126</f>
        <v>1</v>
      </c>
      <c r="J126" s="2"/>
      <c r="K126" s="2"/>
    </row>
    <row r="127" spans="1:11" x14ac:dyDescent="0.2">
      <c r="A127" s="37"/>
      <c r="B127" s="19"/>
      <c r="C127" s="10" t="s">
        <v>190</v>
      </c>
      <c r="D127" s="20" t="s">
        <v>101</v>
      </c>
      <c r="E127" s="15">
        <v>78166</v>
      </c>
      <c r="F127" s="15">
        <f>G127+H127</f>
        <v>78166</v>
      </c>
      <c r="G127" s="15">
        <v>78166</v>
      </c>
      <c r="H127" s="15"/>
      <c r="I127" s="34">
        <f>F127/E127</f>
        <v>1</v>
      </c>
      <c r="J127" s="2"/>
      <c r="K127" s="2"/>
    </row>
    <row r="128" spans="1:11" s="17" customFormat="1" x14ac:dyDescent="0.2">
      <c r="A128" s="68"/>
      <c r="B128" s="22"/>
      <c r="C128" s="9"/>
      <c r="D128" s="18" t="s">
        <v>24</v>
      </c>
      <c r="E128" s="11">
        <f>SUM(E126:E127)</f>
        <v>3667970</v>
      </c>
      <c r="F128" s="11">
        <f t="shared" ref="F128:H128" si="47">SUM(F126:F127)</f>
        <v>3667970</v>
      </c>
      <c r="G128" s="11">
        <f t="shared" si="47"/>
        <v>3667970</v>
      </c>
      <c r="H128" s="11">
        <f t="shared" si="47"/>
        <v>0</v>
      </c>
      <c r="I128" s="27">
        <f t="shared" ref="I128:I129" si="48">F128/E128</f>
        <v>1</v>
      </c>
    </row>
    <row r="129" spans="1:11" s="17" customFormat="1" x14ac:dyDescent="0.2">
      <c r="A129" s="69"/>
      <c r="B129" s="40"/>
      <c r="C129" s="12"/>
      <c r="D129" s="18" t="s">
        <v>25</v>
      </c>
      <c r="E129" s="11">
        <f>E91+E101+E115+E124+E128</f>
        <v>8987438</v>
      </c>
      <c r="F129" s="11">
        <f>F91+F101+F115+F124+F128</f>
        <v>8701705.2599999998</v>
      </c>
      <c r="G129" s="11">
        <f>G91+G101+G115+G124+G128</f>
        <v>8701705.2599999998</v>
      </c>
      <c r="H129" s="11">
        <f>H91+H101+H115+H124+H128</f>
        <v>0</v>
      </c>
      <c r="I129" s="27">
        <f t="shared" si="48"/>
        <v>0.9682075425721991</v>
      </c>
    </row>
    <row r="130" spans="1:11" s="17" customFormat="1" x14ac:dyDescent="0.2">
      <c r="A130" s="116">
        <v>758</v>
      </c>
      <c r="B130" s="114"/>
      <c r="C130" s="115"/>
      <c r="D130" s="117" t="s">
        <v>26</v>
      </c>
      <c r="E130" s="41"/>
      <c r="F130" s="41"/>
      <c r="G130" s="41"/>
      <c r="H130" s="41"/>
      <c r="I130" s="79"/>
    </row>
    <row r="131" spans="1:11" x14ac:dyDescent="0.2">
      <c r="A131" s="67"/>
      <c r="B131" s="8">
        <v>75801</v>
      </c>
      <c r="C131" s="8"/>
      <c r="D131" s="152" t="s">
        <v>65</v>
      </c>
      <c r="E131" s="152"/>
      <c r="F131" s="152"/>
      <c r="G131" s="152"/>
      <c r="H131" s="152"/>
      <c r="I131" s="153"/>
      <c r="J131" s="2"/>
      <c r="K131" s="2"/>
    </row>
    <row r="132" spans="1:11" x14ac:dyDescent="0.2">
      <c r="A132" s="68"/>
      <c r="B132" s="9"/>
      <c r="C132" s="10">
        <v>2920</v>
      </c>
      <c r="D132" s="20" t="s">
        <v>27</v>
      </c>
      <c r="E132" s="15">
        <v>6198118</v>
      </c>
      <c r="F132" s="15">
        <f>G132+H132</f>
        <v>6198118</v>
      </c>
      <c r="G132" s="15">
        <v>6198118</v>
      </c>
      <c r="H132" s="15"/>
      <c r="I132" s="34">
        <f>F132/E132</f>
        <v>1</v>
      </c>
      <c r="J132" s="2"/>
      <c r="K132" s="2"/>
    </row>
    <row r="133" spans="1:11" x14ac:dyDescent="0.2">
      <c r="A133" s="68"/>
      <c r="B133" s="12"/>
      <c r="C133" s="12"/>
      <c r="D133" s="18" t="s">
        <v>28</v>
      </c>
      <c r="E133" s="11">
        <f>E132</f>
        <v>6198118</v>
      </c>
      <c r="F133" s="11">
        <f t="shared" ref="F133:H133" si="49">F132</f>
        <v>6198118</v>
      </c>
      <c r="G133" s="11">
        <f t="shared" si="49"/>
        <v>6198118</v>
      </c>
      <c r="H133" s="11">
        <f t="shared" si="49"/>
        <v>0</v>
      </c>
      <c r="I133" s="27">
        <f>F133/E133</f>
        <v>1</v>
      </c>
      <c r="J133" s="2"/>
      <c r="K133" s="2"/>
    </row>
    <row r="134" spans="1:11" x14ac:dyDescent="0.2">
      <c r="A134" s="68"/>
      <c r="B134" s="8" t="s">
        <v>304</v>
      </c>
      <c r="C134" s="8"/>
      <c r="D134" s="152" t="s">
        <v>324</v>
      </c>
      <c r="E134" s="152"/>
      <c r="F134" s="152"/>
      <c r="G134" s="152"/>
      <c r="H134" s="152"/>
      <c r="I134" s="153"/>
      <c r="J134" s="2"/>
      <c r="K134" s="2"/>
    </row>
    <row r="135" spans="1:11" x14ac:dyDescent="0.2">
      <c r="A135" s="68"/>
      <c r="B135" s="10"/>
      <c r="C135" s="10" t="s">
        <v>305</v>
      </c>
      <c r="D135" s="20" t="s">
        <v>332</v>
      </c>
      <c r="E135" s="15">
        <v>2004115.7</v>
      </c>
      <c r="F135" s="15">
        <f>G135+H135</f>
        <v>2004115.7</v>
      </c>
      <c r="G135" s="15">
        <v>2004115.7</v>
      </c>
      <c r="H135" s="15"/>
      <c r="I135" s="34">
        <f>F135/E135</f>
        <v>1</v>
      </c>
      <c r="J135" s="2"/>
      <c r="K135" s="2"/>
    </row>
    <row r="136" spans="1:11" x14ac:dyDescent="0.2">
      <c r="A136" s="68"/>
      <c r="B136" s="10"/>
      <c r="C136" s="10"/>
      <c r="D136" s="18" t="s">
        <v>30</v>
      </c>
      <c r="E136" s="11">
        <f>E135</f>
        <v>2004115.7</v>
      </c>
      <c r="F136" s="11">
        <f t="shared" ref="F136:H136" si="50">F135</f>
        <v>2004115.7</v>
      </c>
      <c r="G136" s="11">
        <f t="shared" si="50"/>
        <v>2004115.7</v>
      </c>
      <c r="H136" s="11">
        <f t="shared" si="50"/>
        <v>0</v>
      </c>
      <c r="I136" s="27">
        <f>F136/E136</f>
        <v>1</v>
      </c>
      <c r="J136" s="2"/>
      <c r="K136" s="2"/>
    </row>
    <row r="137" spans="1:11" x14ac:dyDescent="0.2">
      <c r="A137" s="68"/>
      <c r="B137" s="8">
        <v>75807</v>
      </c>
      <c r="C137" s="8"/>
      <c r="D137" s="152" t="s">
        <v>29</v>
      </c>
      <c r="E137" s="152"/>
      <c r="F137" s="152"/>
      <c r="G137" s="152"/>
      <c r="H137" s="152"/>
      <c r="I137" s="153"/>
      <c r="J137" s="2"/>
      <c r="K137" s="2"/>
    </row>
    <row r="138" spans="1:11" x14ac:dyDescent="0.2">
      <c r="A138" s="68"/>
      <c r="B138" s="10"/>
      <c r="C138" s="10">
        <v>2920</v>
      </c>
      <c r="D138" s="20" t="s">
        <v>27</v>
      </c>
      <c r="E138" s="15">
        <v>1981288</v>
      </c>
      <c r="F138" s="15">
        <f>G138+H138</f>
        <v>1981288</v>
      </c>
      <c r="G138" s="15">
        <v>1981288</v>
      </c>
      <c r="H138" s="15"/>
      <c r="I138" s="34">
        <f>F138/E138</f>
        <v>1</v>
      </c>
      <c r="J138" s="2"/>
      <c r="K138" s="2"/>
    </row>
    <row r="139" spans="1:11" x14ac:dyDescent="0.2">
      <c r="A139" s="68"/>
      <c r="B139" s="10"/>
      <c r="C139" s="10"/>
      <c r="D139" s="18" t="s">
        <v>30</v>
      </c>
      <c r="E139" s="11">
        <f>E138</f>
        <v>1981288</v>
      </c>
      <c r="F139" s="11">
        <f t="shared" ref="F139" si="51">F138</f>
        <v>1981288</v>
      </c>
      <c r="G139" s="11">
        <f t="shared" ref="G139" si="52">G138</f>
        <v>1981288</v>
      </c>
      <c r="H139" s="11">
        <f t="shared" ref="H139" si="53">H138</f>
        <v>0</v>
      </c>
      <c r="I139" s="27">
        <f>F139/E139</f>
        <v>1</v>
      </c>
      <c r="J139" s="2"/>
      <c r="K139" s="2"/>
    </row>
    <row r="140" spans="1:11" x14ac:dyDescent="0.2">
      <c r="A140" s="68"/>
      <c r="B140" s="10" t="s">
        <v>231</v>
      </c>
      <c r="C140" s="10"/>
      <c r="D140" s="183" t="s">
        <v>233</v>
      </c>
      <c r="E140" s="183"/>
      <c r="F140" s="183"/>
      <c r="G140" s="183"/>
      <c r="H140" s="183"/>
      <c r="I140" s="184"/>
      <c r="J140" s="2"/>
      <c r="K140" s="2"/>
    </row>
    <row r="141" spans="1:11" ht="31.5" x14ac:dyDescent="0.2">
      <c r="A141" s="68"/>
      <c r="B141" s="9"/>
      <c r="C141" s="10" t="s">
        <v>232</v>
      </c>
      <c r="D141" s="20" t="s">
        <v>112</v>
      </c>
      <c r="E141" s="15">
        <v>1049.79</v>
      </c>
      <c r="F141" s="32">
        <f>G141+H141</f>
        <v>1049.79</v>
      </c>
      <c r="G141" s="15">
        <v>1049.79</v>
      </c>
      <c r="H141" s="15"/>
      <c r="I141" s="34">
        <f>F141/E141</f>
        <v>1</v>
      </c>
      <c r="J141" s="2"/>
      <c r="K141" s="2"/>
    </row>
    <row r="142" spans="1:11" ht="21" x14ac:dyDescent="0.2">
      <c r="A142" s="72"/>
      <c r="B142" s="10"/>
      <c r="C142" s="10" t="s">
        <v>269</v>
      </c>
      <c r="D142" s="90" t="s">
        <v>115</v>
      </c>
      <c r="E142" s="15">
        <v>23924.14</v>
      </c>
      <c r="F142" s="15">
        <f>G142+H142</f>
        <v>23924.14</v>
      </c>
      <c r="G142" s="15">
        <v>23924.14</v>
      </c>
      <c r="H142" s="89"/>
      <c r="I142" s="34">
        <f>F142/E142</f>
        <v>1</v>
      </c>
      <c r="J142" s="2"/>
      <c r="K142" s="2"/>
    </row>
    <row r="143" spans="1:11" ht="21" x14ac:dyDescent="0.2">
      <c r="A143" s="72"/>
      <c r="B143" s="10"/>
      <c r="C143" s="10" t="s">
        <v>268</v>
      </c>
      <c r="D143" s="90" t="s">
        <v>278</v>
      </c>
      <c r="E143" s="15">
        <v>498201</v>
      </c>
      <c r="F143" s="15">
        <f t="shared" ref="F143:F144" si="54">G143+H143</f>
        <v>498201</v>
      </c>
      <c r="G143" s="15">
        <v>498201</v>
      </c>
      <c r="H143" s="89"/>
      <c r="I143" s="34">
        <f t="shared" ref="I143:I145" si="55">F143/E143</f>
        <v>1</v>
      </c>
      <c r="J143" s="2"/>
      <c r="K143" s="2"/>
    </row>
    <row r="144" spans="1:11" ht="31.5" x14ac:dyDescent="0.2">
      <c r="A144" s="72"/>
      <c r="B144" s="10"/>
      <c r="C144" s="10" t="s">
        <v>243</v>
      </c>
      <c r="D144" s="90" t="s">
        <v>244</v>
      </c>
      <c r="E144" s="15">
        <v>36821.879999999997</v>
      </c>
      <c r="F144" s="15">
        <f t="shared" si="54"/>
        <v>36821.879999999997</v>
      </c>
      <c r="G144" s="15"/>
      <c r="H144" s="89">
        <v>36821.879999999997</v>
      </c>
      <c r="I144" s="34">
        <f t="shared" si="55"/>
        <v>1</v>
      </c>
      <c r="J144" s="2"/>
      <c r="K144" s="2"/>
    </row>
    <row r="145" spans="1:11" x14ac:dyDescent="0.2">
      <c r="A145" s="68"/>
      <c r="B145" s="42"/>
      <c r="C145" s="42"/>
      <c r="D145" s="18" t="s">
        <v>234</v>
      </c>
      <c r="E145" s="11">
        <f>SUM(E141:E144)</f>
        <v>559996.80999999994</v>
      </c>
      <c r="F145" s="11">
        <f t="shared" ref="F145:H145" si="56">SUM(F141:F144)</f>
        <v>559996.80999999994</v>
      </c>
      <c r="G145" s="11">
        <f t="shared" si="56"/>
        <v>523174.93</v>
      </c>
      <c r="H145" s="11">
        <f t="shared" si="56"/>
        <v>36821.879999999997</v>
      </c>
      <c r="I145" s="27">
        <f t="shared" si="55"/>
        <v>1</v>
      </c>
      <c r="J145" s="2"/>
      <c r="K145" s="2"/>
    </row>
    <row r="146" spans="1:11" ht="11.25" customHeight="1" x14ac:dyDescent="0.2">
      <c r="A146" s="72"/>
      <c r="B146" s="8" t="s">
        <v>191</v>
      </c>
      <c r="C146" s="8"/>
      <c r="D146" s="152" t="s">
        <v>192</v>
      </c>
      <c r="E146" s="152"/>
      <c r="F146" s="152"/>
      <c r="G146" s="152"/>
      <c r="H146" s="152"/>
      <c r="I146" s="153"/>
      <c r="J146" s="2"/>
      <c r="K146" s="2"/>
    </row>
    <row r="147" spans="1:11" ht="11.25" customHeight="1" x14ac:dyDescent="0.2">
      <c r="A147" s="72"/>
      <c r="B147" s="10"/>
      <c r="C147" s="10">
        <v>2920</v>
      </c>
      <c r="D147" s="20" t="s">
        <v>27</v>
      </c>
      <c r="E147" s="15">
        <v>148217</v>
      </c>
      <c r="F147" s="15">
        <f>G147+H147</f>
        <v>148217</v>
      </c>
      <c r="G147" s="15">
        <v>148217</v>
      </c>
      <c r="H147" s="15"/>
      <c r="I147" s="34">
        <f>F147/E147</f>
        <v>1</v>
      </c>
      <c r="J147" s="2"/>
      <c r="K147" s="2"/>
    </row>
    <row r="148" spans="1:11" ht="11.25" customHeight="1" x14ac:dyDescent="0.2">
      <c r="A148" s="72"/>
      <c r="B148" s="10"/>
      <c r="C148" s="10"/>
      <c r="D148" s="18" t="s">
        <v>193</v>
      </c>
      <c r="E148" s="11">
        <f>E147</f>
        <v>148217</v>
      </c>
      <c r="F148" s="11">
        <f t="shared" ref="F148:H148" si="57">F147</f>
        <v>148217</v>
      </c>
      <c r="G148" s="11">
        <f t="shared" si="57"/>
        <v>148217</v>
      </c>
      <c r="H148" s="11">
        <f t="shared" si="57"/>
        <v>0</v>
      </c>
      <c r="I148" s="27">
        <f>F148/E148</f>
        <v>1</v>
      </c>
      <c r="J148" s="2"/>
      <c r="K148" s="2"/>
    </row>
    <row r="149" spans="1:11" s="17" customFormat="1" ht="13.5" customHeight="1" x14ac:dyDescent="0.2">
      <c r="A149" s="72"/>
      <c r="B149" s="12"/>
      <c r="C149" s="12"/>
      <c r="D149" s="18" t="s">
        <v>31</v>
      </c>
      <c r="E149" s="11">
        <f>E133+E139+E148+E145+E136</f>
        <v>10891735.51</v>
      </c>
      <c r="F149" s="11">
        <f t="shared" ref="F149:H149" si="58">F133+F139+F148+F145+F136</f>
        <v>10891735.51</v>
      </c>
      <c r="G149" s="11">
        <f t="shared" si="58"/>
        <v>10854913.629999999</v>
      </c>
      <c r="H149" s="11">
        <f t="shared" si="58"/>
        <v>36821.879999999997</v>
      </c>
      <c r="I149" s="73">
        <f t="shared" ref="I149" si="59">F149/E149</f>
        <v>1</v>
      </c>
    </row>
    <row r="150" spans="1:11" ht="12.75" customHeight="1" x14ac:dyDescent="0.2">
      <c r="A150" s="80">
        <v>801</v>
      </c>
      <c r="B150" s="43"/>
      <c r="C150" s="49"/>
      <c r="D150" s="117" t="s">
        <v>32</v>
      </c>
      <c r="E150" s="41"/>
      <c r="F150" s="41"/>
      <c r="G150" s="41"/>
      <c r="H150" s="41"/>
      <c r="I150" s="79"/>
      <c r="J150" s="2"/>
      <c r="K150" s="2"/>
    </row>
    <row r="151" spans="1:11" ht="14.25" customHeight="1" x14ac:dyDescent="0.2">
      <c r="A151" s="70"/>
      <c r="B151" s="13">
        <v>80101</v>
      </c>
      <c r="C151" s="8"/>
      <c r="D151" s="152" t="s">
        <v>45</v>
      </c>
      <c r="E151" s="152"/>
      <c r="F151" s="152"/>
      <c r="G151" s="152"/>
      <c r="H151" s="152"/>
      <c r="I151" s="153"/>
      <c r="J151" s="2"/>
      <c r="K151" s="2"/>
    </row>
    <row r="152" spans="1:11" ht="21" x14ac:dyDescent="0.2">
      <c r="A152" s="37"/>
      <c r="B152" s="14"/>
      <c r="C152" s="10" t="s">
        <v>166</v>
      </c>
      <c r="D152" s="44" t="s">
        <v>207</v>
      </c>
      <c r="E152" s="32">
        <v>52</v>
      </c>
      <c r="F152" s="32">
        <f>G152+H152</f>
        <v>52</v>
      </c>
      <c r="G152" s="32">
        <v>52</v>
      </c>
      <c r="H152" s="32"/>
      <c r="I152" s="34">
        <f>F152/E152</f>
        <v>1</v>
      </c>
      <c r="J152" s="2"/>
      <c r="K152" s="2"/>
    </row>
    <row r="153" spans="1:11" ht="12.75" customHeight="1" x14ac:dyDescent="0.2">
      <c r="A153" s="37"/>
      <c r="B153" s="14"/>
      <c r="C153" s="10" t="s">
        <v>125</v>
      </c>
      <c r="D153" s="45" t="s">
        <v>48</v>
      </c>
      <c r="E153" s="46">
        <v>135</v>
      </c>
      <c r="F153" s="32">
        <f t="shared" ref="F153:F158" si="60">G153+H153</f>
        <v>90</v>
      </c>
      <c r="G153" s="46">
        <v>90</v>
      </c>
      <c r="H153" s="46"/>
      <c r="I153" s="34">
        <f>F153/E153</f>
        <v>0.66666666666666663</v>
      </c>
      <c r="J153" s="2"/>
      <c r="K153" s="2"/>
    </row>
    <row r="154" spans="1:11" s="17" customFormat="1" ht="12.75" customHeight="1" x14ac:dyDescent="0.2">
      <c r="A154" s="37"/>
      <c r="B154" s="14"/>
      <c r="C154" s="10" t="s">
        <v>174</v>
      </c>
      <c r="D154" s="52" t="s">
        <v>90</v>
      </c>
      <c r="E154" s="15">
        <v>80</v>
      </c>
      <c r="F154" s="32">
        <f t="shared" si="60"/>
        <v>65.55</v>
      </c>
      <c r="G154" s="15">
        <v>65.55</v>
      </c>
      <c r="H154" s="15"/>
      <c r="I154" s="34">
        <f t="shared" ref="I154:I159" si="61">F154/E154</f>
        <v>0.81937499999999996</v>
      </c>
    </row>
    <row r="155" spans="1:11" s="17" customFormat="1" ht="12.75" customHeight="1" x14ac:dyDescent="0.2">
      <c r="A155" s="76"/>
      <c r="B155" s="14"/>
      <c r="C155" s="10" t="s">
        <v>121</v>
      </c>
      <c r="D155" s="124" t="s">
        <v>168</v>
      </c>
      <c r="E155" s="15"/>
      <c r="F155" s="32">
        <f t="shared" si="60"/>
        <v>1450</v>
      </c>
      <c r="G155" s="15">
        <v>1450</v>
      </c>
      <c r="H155" s="15"/>
      <c r="I155" s="34"/>
    </row>
    <row r="156" spans="1:11" s="17" customFormat="1" ht="36.75" customHeight="1" x14ac:dyDescent="0.2">
      <c r="A156" s="76"/>
      <c r="B156" s="14"/>
      <c r="C156" s="10" t="s">
        <v>306</v>
      </c>
      <c r="D156" s="52" t="s">
        <v>336</v>
      </c>
      <c r="E156" s="15"/>
      <c r="F156" s="32">
        <f t="shared" si="60"/>
        <v>48794.75</v>
      </c>
      <c r="G156" s="15">
        <v>48794.75</v>
      </c>
      <c r="H156" s="15"/>
      <c r="I156" s="34"/>
    </row>
    <row r="157" spans="1:11" s="17" customFormat="1" ht="21" x14ac:dyDescent="0.2">
      <c r="A157" s="76"/>
      <c r="B157" s="14"/>
      <c r="C157" s="10">
        <v>2030</v>
      </c>
      <c r="D157" s="20" t="s">
        <v>115</v>
      </c>
      <c r="E157" s="15">
        <v>4000</v>
      </c>
      <c r="F157" s="32">
        <f t="shared" si="60"/>
        <v>4000</v>
      </c>
      <c r="G157" s="15">
        <v>4000</v>
      </c>
      <c r="H157" s="15"/>
      <c r="I157" s="34">
        <f>F157/E157</f>
        <v>1</v>
      </c>
    </row>
    <row r="158" spans="1:11" ht="21" x14ac:dyDescent="0.2">
      <c r="A158" s="76"/>
      <c r="B158" s="10"/>
      <c r="C158" s="10" t="s">
        <v>270</v>
      </c>
      <c r="D158" s="104" t="s">
        <v>281</v>
      </c>
      <c r="E158" s="21">
        <v>0</v>
      </c>
      <c r="F158" s="32">
        <f t="shared" si="60"/>
        <v>0.86</v>
      </c>
      <c r="G158" s="21">
        <v>0.86</v>
      </c>
      <c r="H158" s="21"/>
      <c r="I158" s="34"/>
      <c r="J158" s="2"/>
      <c r="K158" s="2"/>
    </row>
    <row r="159" spans="1:11" s="17" customFormat="1" x14ac:dyDescent="0.2">
      <c r="A159" s="37"/>
      <c r="B159" s="42"/>
      <c r="C159" s="42"/>
      <c r="D159" s="105" t="s">
        <v>50</v>
      </c>
      <c r="E159" s="16">
        <f>SUM(E152:E158)</f>
        <v>4267</v>
      </c>
      <c r="F159" s="16">
        <f>SUM(F152:F158)</f>
        <v>54453.16</v>
      </c>
      <c r="G159" s="16">
        <f>SUM(G152:G158)</f>
        <v>54453.16</v>
      </c>
      <c r="H159" s="16">
        <f>SUM(H152:H158)</f>
        <v>0</v>
      </c>
      <c r="I159" s="27">
        <f t="shared" si="61"/>
        <v>12.761462385751114</v>
      </c>
    </row>
    <row r="160" spans="1:11" x14ac:dyDescent="0.2">
      <c r="A160" s="178" t="s">
        <v>0</v>
      </c>
      <c r="B160" s="179" t="s">
        <v>1</v>
      </c>
      <c r="C160" s="179" t="s">
        <v>2</v>
      </c>
      <c r="D160" s="180" t="s">
        <v>67</v>
      </c>
      <c r="E160" s="121" t="s">
        <v>3</v>
      </c>
      <c r="F160" s="181" t="s">
        <v>163</v>
      </c>
      <c r="G160" s="181"/>
      <c r="H160" s="181"/>
      <c r="I160" s="182" t="s">
        <v>54</v>
      </c>
      <c r="J160" s="2"/>
      <c r="K160" s="2"/>
    </row>
    <row r="161" spans="1:11" x14ac:dyDescent="0.2">
      <c r="A161" s="178"/>
      <c r="B161" s="179"/>
      <c r="C161" s="179"/>
      <c r="D161" s="180"/>
      <c r="E161" s="121" t="s">
        <v>53</v>
      </c>
      <c r="F161" s="121" t="s">
        <v>109</v>
      </c>
      <c r="G161" s="121" t="s">
        <v>107</v>
      </c>
      <c r="H161" s="121" t="s">
        <v>108</v>
      </c>
      <c r="I161" s="182"/>
      <c r="J161" s="2"/>
      <c r="K161" s="2"/>
    </row>
    <row r="162" spans="1:11" x14ac:dyDescent="0.2">
      <c r="A162" s="119" t="s">
        <v>104</v>
      </c>
      <c r="B162" s="120" t="s">
        <v>140</v>
      </c>
      <c r="C162" s="120" t="s">
        <v>141</v>
      </c>
      <c r="D162" s="102" t="s">
        <v>142</v>
      </c>
      <c r="E162" s="31" t="s">
        <v>143</v>
      </c>
      <c r="F162" s="31" t="s">
        <v>144</v>
      </c>
      <c r="G162" s="31" t="s">
        <v>145</v>
      </c>
      <c r="H162" s="31" t="s">
        <v>146</v>
      </c>
      <c r="I162" s="119" t="s">
        <v>147</v>
      </c>
      <c r="J162" s="2"/>
      <c r="K162" s="2"/>
    </row>
    <row r="163" spans="1:11" x14ac:dyDescent="0.2">
      <c r="A163" s="76"/>
      <c r="B163" s="8">
        <v>80103</v>
      </c>
      <c r="C163" s="8"/>
      <c r="D163" s="152" t="s">
        <v>82</v>
      </c>
      <c r="E163" s="152"/>
      <c r="F163" s="152"/>
      <c r="G163" s="152"/>
      <c r="H163" s="152"/>
      <c r="I163" s="153"/>
      <c r="J163" s="2"/>
      <c r="K163" s="2"/>
    </row>
    <row r="164" spans="1:11" ht="21" x14ac:dyDescent="0.2">
      <c r="A164" s="76"/>
      <c r="B164" s="10"/>
      <c r="C164" s="10">
        <v>2030</v>
      </c>
      <c r="D164" s="20" t="s">
        <v>115</v>
      </c>
      <c r="E164" s="15">
        <v>6429</v>
      </c>
      <c r="F164" s="15">
        <f>G164+H164</f>
        <v>6429</v>
      </c>
      <c r="G164" s="15">
        <v>6429</v>
      </c>
      <c r="H164" s="15"/>
      <c r="I164" s="34">
        <f>F164/E164</f>
        <v>1</v>
      </c>
      <c r="J164" s="2"/>
      <c r="K164" s="2"/>
    </row>
    <row r="165" spans="1:11" x14ac:dyDescent="0.2">
      <c r="A165" s="72"/>
      <c r="B165" s="12"/>
      <c r="C165" s="12"/>
      <c r="D165" s="105" t="s">
        <v>83</v>
      </c>
      <c r="E165" s="16">
        <f>E164</f>
        <v>6429</v>
      </c>
      <c r="F165" s="16">
        <f>F164</f>
        <v>6429</v>
      </c>
      <c r="G165" s="16">
        <f>G164</f>
        <v>6429</v>
      </c>
      <c r="H165" s="16">
        <f>H164</f>
        <v>0</v>
      </c>
      <c r="I165" s="77">
        <f>F165/E165</f>
        <v>1</v>
      </c>
      <c r="J165" s="2"/>
      <c r="K165" s="2"/>
    </row>
    <row r="166" spans="1:11" x14ac:dyDescent="0.2">
      <c r="A166" s="37"/>
      <c r="B166" s="8">
        <v>80104</v>
      </c>
      <c r="C166" s="8"/>
      <c r="D166" s="112" t="s">
        <v>33</v>
      </c>
      <c r="E166" s="47"/>
      <c r="F166" s="47"/>
      <c r="G166" s="47"/>
      <c r="H166" s="47"/>
      <c r="I166" s="81"/>
      <c r="J166" s="2"/>
      <c r="K166" s="2"/>
    </row>
    <row r="167" spans="1:11" x14ac:dyDescent="0.2">
      <c r="A167" s="37"/>
      <c r="B167" s="10"/>
      <c r="C167" s="10" t="s">
        <v>194</v>
      </c>
      <c r="D167" s="44" t="s">
        <v>102</v>
      </c>
      <c r="E167" s="32">
        <v>19576</v>
      </c>
      <c r="F167" s="32">
        <f>G167+H167</f>
        <v>19477.939999999999</v>
      </c>
      <c r="G167" s="32">
        <v>19477.939999999999</v>
      </c>
      <c r="H167" s="32"/>
      <c r="I167" s="34">
        <f>F167/E167</f>
        <v>0.99499080506742943</v>
      </c>
      <c r="J167" s="2"/>
      <c r="K167" s="2"/>
    </row>
    <row r="168" spans="1:11" x14ac:dyDescent="0.2">
      <c r="A168" s="37"/>
      <c r="B168" s="10"/>
      <c r="C168" s="10" t="s">
        <v>175</v>
      </c>
      <c r="D168" s="20" t="s">
        <v>15</v>
      </c>
      <c r="E168" s="15">
        <v>140000</v>
      </c>
      <c r="F168" s="32">
        <f t="shared" ref="F168:F170" si="62">G168+H168</f>
        <v>153797.07999999999</v>
      </c>
      <c r="G168" s="15">
        <v>153797.07999999999</v>
      </c>
      <c r="H168" s="15"/>
      <c r="I168" s="34">
        <f t="shared" ref="I168:I171" si="63">F168/E168</f>
        <v>1.0985505714285713</v>
      </c>
      <c r="J168" s="2"/>
      <c r="K168" s="2"/>
    </row>
    <row r="169" spans="1:11" x14ac:dyDescent="0.2">
      <c r="A169" s="37"/>
      <c r="B169" s="10"/>
      <c r="C169" s="10" t="s">
        <v>174</v>
      </c>
      <c r="D169" s="20" t="s">
        <v>90</v>
      </c>
      <c r="E169" s="15">
        <v>100</v>
      </c>
      <c r="F169" s="32">
        <f t="shared" si="62"/>
        <v>11.96</v>
      </c>
      <c r="G169" s="15">
        <v>11.96</v>
      </c>
      <c r="H169" s="15"/>
      <c r="I169" s="34">
        <f t="shared" si="63"/>
        <v>0.11960000000000001</v>
      </c>
      <c r="J169" s="2"/>
      <c r="K169" s="2"/>
    </row>
    <row r="170" spans="1:11" ht="21" x14ac:dyDescent="0.2">
      <c r="A170" s="37"/>
      <c r="B170" s="10"/>
      <c r="C170" s="10">
        <v>2030</v>
      </c>
      <c r="D170" s="106" t="s">
        <v>114</v>
      </c>
      <c r="E170" s="48">
        <v>207348</v>
      </c>
      <c r="F170" s="46">
        <f t="shared" si="62"/>
        <v>203072.45</v>
      </c>
      <c r="G170" s="48">
        <v>203072.45</v>
      </c>
      <c r="H170" s="48"/>
      <c r="I170" s="34">
        <f t="shared" si="63"/>
        <v>0.97937983486698699</v>
      </c>
      <c r="J170" s="2"/>
      <c r="K170" s="2"/>
    </row>
    <row r="171" spans="1:11" s="17" customFormat="1" x14ac:dyDescent="0.2">
      <c r="A171" s="37"/>
      <c r="B171" s="42"/>
      <c r="C171" s="10"/>
      <c r="D171" s="18" t="s">
        <v>129</v>
      </c>
      <c r="E171" s="11">
        <f>SUM(E167:E170)</f>
        <v>367024</v>
      </c>
      <c r="F171" s="11">
        <f>SUM(F167:F170)</f>
        <v>376359.43</v>
      </c>
      <c r="G171" s="11">
        <f>SUM(G167:G170)</f>
        <v>376359.43</v>
      </c>
      <c r="H171" s="11">
        <f>SUM(H167:H170)</f>
        <v>0</v>
      </c>
      <c r="I171" s="27">
        <f t="shared" si="63"/>
        <v>1.0254354756092245</v>
      </c>
    </row>
    <row r="172" spans="1:11" x14ac:dyDescent="0.2">
      <c r="A172" s="37"/>
      <c r="B172" s="8">
        <v>80148</v>
      </c>
      <c r="C172" s="8"/>
      <c r="D172" s="153" t="s">
        <v>73</v>
      </c>
      <c r="E172" s="161"/>
      <c r="F172" s="161"/>
      <c r="G172" s="161"/>
      <c r="H172" s="161"/>
      <c r="I172" s="161"/>
      <c r="J172" s="2"/>
      <c r="K172" s="2"/>
    </row>
    <row r="173" spans="1:11" ht="21" x14ac:dyDescent="0.2">
      <c r="A173" s="37"/>
      <c r="B173" s="10"/>
      <c r="C173" s="10" t="s">
        <v>195</v>
      </c>
      <c r="D173" s="52" t="s">
        <v>116</v>
      </c>
      <c r="E173" s="32">
        <v>249928</v>
      </c>
      <c r="F173" s="32">
        <f>G173+H173</f>
        <v>241094</v>
      </c>
      <c r="G173" s="32">
        <v>241094</v>
      </c>
      <c r="H173" s="32"/>
      <c r="I173" s="34">
        <f>F173/E173</f>
        <v>0.96465382030024649</v>
      </c>
      <c r="J173" s="2"/>
      <c r="K173" s="2"/>
    </row>
    <row r="174" spans="1:11" x14ac:dyDescent="0.2">
      <c r="A174" s="37"/>
      <c r="B174" s="10"/>
      <c r="C174" s="10" t="s">
        <v>175</v>
      </c>
      <c r="D174" s="20" t="s">
        <v>15</v>
      </c>
      <c r="E174" s="15">
        <v>211017</v>
      </c>
      <c r="F174" s="32">
        <f t="shared" ref="F174" si="64">G174+H174</f>
        <v>96213</v>
      </c>
      <c r="G174" s="15">
        <v>96213</v>
      </c>
      <c r="H174" s="15"/>
      <c r="I174" s="34">
        <f t="shared" ref="I174:I176" si="65">F174/E174</f>
        <v>0.45594904675926584</v>
      </c>
      <c r="J174" s="2"/>
      <c r="K174" s="2"/>
    </row>
    <row r="175" spans="1:11" ht="21" x14ac:dyDescent="0.2">
      <c r="A175" s="37"/>
      <c r="B175" s="10"/>
      <c r="C175" s="10">
        <v>2030</v>
      </c>
      <c r="D175" s="20" t="s">
        <v>103</v>
      </c>
      <c r="E175" s="15">
        <v>80000</v>
      </c>
      <c r="F175" s="15">
        <f>G175+H175</f>
        <v>80000</v>
      </c>
      <c r="G175" s="15">
        <v>80000</v>
      </c>
      <c r="H175" s="15"/>
      <c r="I175" s="34">
        <f>F175/E175</f>
        <v>1</v>
      </c>
      <c r="J175" s="2"/>
      <c r="K175" s="2"/>
    </row>
    <row r="176" spans="1:11" x14ac:dyDescent="0.2">
      <c r="A176" s="37"/>
      <c r="B176" s="42"/>
      <c r="C176" s="42"/>
      <c r="D176" s="18" t="s">
        <v>74</v>
      </c>
      <c r="E176" s="11">
        <f>SUM(E173:E175)</f>
        <v>540945</v>
      </c>
      <c r="F176" s="11">
        <f t="shared" ref="F176:H176" si="66">SUM(F173:F175)</f>
        <v>417307</v>
      </c>
      <c r="G176" s="11">
        <f t="shared" si="66"/>
        <v>417307</v>
      </c>
      <c r="H176" s="11">
        <f t="shared" si="66"/>
        <v>0</v>
      </c>
      <c r="I176" s="27">
        <f t="shared" si="65"/>
        <v>0.77144071948164783</v>
      </c>
      <c r="J176" s="2"/>
      <c r="K176" s="2"/>
    </row>
    <row r="177" spans="1:11" ht="20.25" customHeight="1" x14ac:dyDescent="0.2">
      <c r="A177" s="37"/>
      <c r="B177" s="10">
        <v>80149</v>
      </c>
      <c r="C177" s="10"/>
      <c r="D177" s="153" t="s">
        <v>127</v>
      </c>
      <c r="E177" s="161"/>
      <c r="F177" s="161"/>
      <c r="G177" s="161"/>
      <c r="H177" s="161"/>
      <c r="I177" s="161"/>
      <c r="J177" s="2"/>
      <c r="K177" s="2"/>
    </row>
    <row r="178" spans="1:11" ht="21" x14ac:dyDescent="0.2">
      <c r="A178" s="37"/>
      <c r="B178" s="10"/>
      <c r="C178" s="10">
        <v>2030</v>
      </c>
      <c r="D178" s="20" t="s">
        <v>103</v>
      </c>
      <c r="E178" s="15">
        <v>1608</v>
      </c>
      <c r="F178" s="15">
        <f>G178+H178</f>
        <v>1608</v>
      </c>
      <c r="G178" s="15">
        <v>1608</v>
      </c>
      <c r="H178" s="15"/>
      <c r="I178" s="34">
        <f>F178/E178</f>
        <v>1</v>
      </c>
      <c r="J178" s="2"/>
      <c r="K178" s="2"/>
    </row>
    <row r="179" spans="1:11" x14ac:dyDescent="0.2">
      <c r="A179" s="37"/>
      <c r="B179" s="42"/>
      <c r="C179" s="42"/>
      <c r="D179" s="18" t="s">
        <v>128</v>
      </c>
      <c r="E179" s="11">
        <f>E178</f>
        <v>1608</v>
      </c>
      <c r="F179" s="11">
        <f t="shared" ref="F179:H179" si="67">F178</f>
        <v>1608</v>
      </c>
      <c r="G179" s="11">
        <f t="shared" si="67"/>
        <v>1608</v>
      </c>
      <c r="H179" s="11">
        <f t="shared" si="67"/>
        <v>0</v>
      </c>
      <c r="I179" s="27">
        <f>F179/E179</f>
        <v>1</v>
      </c>
      <c r="J179" s="2"/>
      <c r="K179" s="2"/>
    </row>
    <row r="180" spans="1:11" ht="31.5" x14ac:dyDescent="0.2">
      <c r="A180" s="76"/>
      <c r="B180" s="10" t="s">
        <v>272</v>
      </c>
      <c r="C180" s="10" t="s">
        <v>232</v>
      </c>
      <c r="D180" s="20" t="s">
        <v>283</v>
      </c>
      <c r="E180" s="15">
        <v>52064.17</v>
      </c>
      <c r="F180" s="15">
        <f>G180+H180</f>
        <v>52054.48</v>
      </c>
      <c r="G180" s="15">
        <v>52054.48</v>
      </c>
      <c r="H180" s="11"/>
      <c r="I180" s="34">
        <f>F180/E180</f>
        <v>0.99981388352104728</v>
      </c>
      <c r="J180" s="2"/>
      <c r="K180" s="2"/>
    </row>
    <row r="181" spans="1:11" ht="21" x14ac:dyDescent="0.2">
      <c r="A181" s="72"/>
      <c r="B181" s="10"/>
      <c r="C181" s="10" t="s">
        <v>268</v>
      </c>
      <c r="D181" s="90" t="s">
        <v>278</v>
      </c>
      <c r="E181" s="15">
        <v>1758.85</v>
      </c>
      <c r="F181" s="15">
        <f t="shared" ref="F181" si="68">G181+H181</f>
        <v>1427.76</v>
      </c>
      <c r="G181" s="15">
        <v>1427.76</v>
      </c>
      <c r="H181" s="89"/>
      <c r="I181" s="34">
        <f t="shared" ref="I181" si="69">F181/E181</f>
        <v>0.81175768257668368</v>
      </c>
      <c r="J181" s="2"/>
      <c r="K181" s="2"/>
    </row>
    <row r="182" spans="1:11" x14ac:dyDescent="0.2">
      <c r="A182" s="76"/>
      <c r="B182" s="10"/>
      <c r="C182" s="10"/>
      <c r="D182" s="18" t="s">
        <v>284</v>
      </c>
      <c r="E182" s="11">
        <f>E180+E181</f>
        <v>53823.02</v>
      </c>
      <c r="F182" s="11">
        <f t="shared" ref="F182:H182" si="70">F180+F181</f>
        <v>53482.240000000005</v>
      </c>
      <c r="G182" s="11">
        <f t="shared" si="70"/>
        <v>53482.240000000005</v>
      </c>
      <c r="H182" s="11">
        <f t="shared" si="70"/>
        <v>0</v>
      </c>
      <c r="I182" s="27">
        <f>F182/E182</f>
        <v>0.99366850838172971</v>
      </c>
      <c r="J182" s="2"/>
      <c r="K182" s="2"/>
    </row>
    <row r="183" spans="1:11" x14ac:dyDescent="0.2">
      <c r="A183" s="76"/>
      <c r="B183" s="8" t="s">
        <v>251</v>
      </c>
      <c r="C183" s="8"/>
      <c r="D183" s="153" t="s">
        <v>16</v>
      </c>
      <c r="E183" s="161"/>
      <c r="F183" s="161"/>
      <c r="G183" s="161"/>
      <c r="H183" s="161"/>
      <c r="I183" s="161"/>
      <c r="J183" s="2"/>
      <c r="K183" s="2"/>
    </row>
    <row r="184" spans="1:11" x14ac:dyDescent="0.2">
      <c r="A184" s="37"/>
      <c r="B184" s="10"/>
      <c r="C184" s="10" t="s">
        <v>175</v>
      </c>
      <c r="D184" s="20" t="s">
        <v>15</v>
      </c>
      <c r="E184" s="15">
        <v>121770</v>
      </c>
      <c r="F184" s="32">
        <f t="shared" ref="F184:F185" si="71">G184+H184</f>
        <v>121770</v>
      </c>
      <c r="G184" s="15">
        <v>121770</v>
      </c>
      <c r="H184" s="15"/>
      <c r="I184" s="34">
        <f t="shared" ref="I184:I185" si="72">F184/E184</f>
        <v>1</v>
      </c>
      <c r="J184" s="2"/>
      <c r="K184" s="2"/>
    </row>
    <row r="185" spans="1:11" ht="42" x14ac:dyDescent="0.2">
      <c r="A185" s="76"/>
      <c r="B185" s="10"/>
      <c r="C185" s="10" t="s">
        <v>205</v>
      </c>
      <c r="D185" s="20" t="s">
        <v>239</v>
      </c>
      <c r="E185" s="15">
        <v>12437253.24</v>
      </c>
      <c r="F185" s="32">
        <f t="shared" si="71"/>
        <v>12437253.220000001</v>
      </c>
      <c r="G185" s="15"/>
      <c r="H185" s="15">
        <v>12437253.220000001</v>
      </c>
      <c r="I185" s="34">
        <f t="shared" si="72"/>
        <v>0.99999999839192788</v>
      </c>
      <c r="J185" s="2"/>
      <c r="K185" s="2"/>
    </row>
    <row r="186" spans="1:11" x14ac:dyDescent="0.2">
      <c r="A186" s="76"/>
      <c r="B186" s="10"/>
      <c r="C186" s="10"/>
      <c r="D186" s="18" t="s">
        <v>252</v>
      </c>
      <c r="E186" s="11">
        <f>SUM(E184:E185)</f>
        <v>12559023.24</v>
      </c>
      <c r="F186" s="11">
        <f t="shared" ref="F186:H186" si="73">SUM(F184:F185)</f>
        <v>12559023.220000001</v>
      </c>
      <c r="G186" s="11">
        <f t="shared" si="73"/>
        <v>121770</v>
      </c>
      <c r="H186" s="11">
        <f t="shared" si="73"/>
        <v>12437253.220000001</v>
      </c>
      <c r="I186" s="34">
        <f t="shared" ref="I186" si="74">F186/E186</f>
        <v>0.99999999840751952</v>
      </c>
      <c r="J186" s="2"/>
      <c r="K186" s="2"/>
    </row>
    <row r="187" spans="1:11" x14ac:dyDescent="0.2">
      <c r="A187" s="76"/>
      <c r="B187" s="42"/>
      <c r="C187" s="42"/>
      <c r="D187" s="18" t="s">
        <v>34</v>
      </c>
      <c r="E187" s="11">
        <f>E159+E165+E171+E176+E179+E186+E182</f>
        <v>13533119.26</v>
      </c>
      <c r="F187" s="11">
        <f>F159+F165+F171+F176+F179+F186+F182</f>
        <v>13468662.050000001</v>
      </c>
      <c r="G187" s="11">
        <f>G159+G165+G171+G176+G179+G186+G182</f>
        <v>1031408.83</v>
      </c>
      <c r="H187" s="11">
        <f>H159+H165+H171+H176+H179+H186+H182</f>
        <v>12437253.220000001</v>
      </c>
      <c r="I187" s="34">
        <f t="shared" ref="I187" si="75">F187/E187</f>
        <v>0.99523707662944227</v>
      </c>
      <c r="J187" s="2"/>
      <c r="K187" s="2"/>
    </row>
    <row r="188" spans="1:11" x14ac:dyDescent="0.2">
      <c r="A188" s="80">
        <v>852</v>
      </c>
      <c r="B188" s="43"/>
      <c r="C188" s="49"/>
      <c r="D188" s="173" t="s">
        <v>43</v>
      </c>
      <c r="E188" s="173"/>
      <c r="F188" s="173"/>
      <c r="G188" s="173"/>
      <c r="H188" s="173"/>
      <c r="I188" s="174"/>
      <c r="J188" s="2"/>
      <c r="K188" s="2"/>
    </row>
    <row r="189" spans="1:11" s="35" customFormat="1" ht="18" customHeight="1" x14ac:dyDescent="0.2">
      <c r="A189" s="37"/>
      <c r="B189" s="50">
        <v>85213</v>
      </c>
      <c r="C189" s="8"/>
      <c r="D189" s="153" t="s">
        <v>137</v>
      </c>
      <c r="E189" s="161"/>
      <c r="F189" s="161"/>
      <c r="G189" s="161"/>
      <c r="H189" s="161"/>
      <c r="I189" s="161"/>
    </row>
    <row r="190" spans="1:11" s="35" customFormat="1" ht="21" x14ac:dyDescent="0.2">
      <c r="A190" s="37"/>
      <c r="B190" s="39"/>
      <c r="C190" s="10">
        <v>2030</v>
      </c>
      <c r="D190" s="20" t="s">
        <v>103</v>
      </c>
      <c r="E190" s="15">
        <v>7376</v>
      </c>
      <c r="F190" s="15">
        <f>G190+H190</f>
        <v>7239.9</v>
      </c>
      <c r="G190" s="15">
        <v>7239.9</v>
      </c>
      <c r="H190" s="32"/>
      <c r="I190" s="34">
        <f t="shared" ref="I190:I191" si="76">F190/E190</f>
        <v>0.98154826464208234</v>
      </c>
    </row>
    <row r="191" spans="1:11" s="38" customFormat="1" x14ac:dyDescent="0.2">
      <c r="A191" s="68"/>
      <c r="B191" s="40"/>
      <c r="C191" s="9"/>
      <c r="D191" s="18" t="s">
        <v>35</v>
      </c>
      <c r="E191" s="11">
        <f>SUM(E190:E190)</f>
        <v>7376</v>
      </c>
      <c r="F191" s="11">
        <f>SUM(F190:F190)</f>
        <v>7239.9</v>
      </c>
      <c r="G191" s="11">
        <f>SUM(G190:G190)</f>
        <v>7239.9</v>
      </c>
      <c r="H191" s="11">
        <f>SUM(H190:H190)</f>
        <v>0</v>
      </c>
      <c r="I191" s="27">
        <f t="shared" si="76"/>
        <v>0.98154826464208234</v>
      </c>
    </row>
    <row r="192" spans="1:11" s="35" customFormat="1" x14ac:dyDescent="0.2">
      <c r="A192" s="37"/>
      <c r="B192" s="8">
        <v>85214</v>
      </c>
      <c r="C192" s="8"/>
      <c r="D192" s="153" t="s">
        <v>66</v>
      </c>
      <c r="E192" s="161"/>
      <c r="F192" s="161"/>
      <c r="G192" s="161"/>
      <c r="H192" s="161"/>
      <c r="I192" s="161"/>
    </row>
    <row r="193" spans="1:9" s="35" customFormat="1" ht="21" x14ac:dyDescent="0.2">
      <c r="A193" s="37"/>
      <c r="B193" s="10"/>
      <c r="C193" s="10">
        <v>2030</v>
      </c>
      <c r="D193" s="20" t="s">
        <v>103</v>
      </c>
      <c r="E193" s="15">
        <v>9002</v>
      </c>
      <c r="F193" s="15">
        <f>G193+H193</f>
        <v>9001.66</v>
      </c>
      <c r="G193" s="15">
        <v>9001.66</v>
      </c>
      <c r="H193" s="32"/>
      <c r="I193" s="34">
        <f>F193/E193</f>
        <v>0.99996223061541878</v>
      </c>
    </row>
    <row r="194" spans="1:9" s="35" customFormat="1" x14ac:dyDescent="0.2">
      <c r="A194" s="37"/>
      <c r="B194" s="42"/>
      <c r="C194" s="42"/>
      <c r="D194" s="18" t="s">
        <v>36</v>
      </c>
      <c r="E194" s="11">
        <f>E193</f>
        <v>9002</v>
      </c>
      <c r="F194" s="11">
        <f t="shared" ref="F194:H194" si="77">F193</f>
        <v>9001.66</v>
      </c>
      <c r="G194" s="11">
        <f t="shared" si="77"/>
        <v>9001.66</v>
      </c>
      <c r="H194" s="11">
        <f t="shared" si="77"/>
        <v>0</v>
      </c>
      <c r="I194" s="34">
        <f t="shared" ref="I194:I233" si="78">F194/E194</f>
        <v>0.99996223061541878</v>
      </c>
    </row>
    <row r="195" spans="1:9" s="35" customFormat="1" x14ac:dyDescent="0.2">
      <c r="A195" s="68"/>
      <c r="B195" s="8">
        <v>85216</v>
      </c>
      <c r="C195" s="108"/>
      <c r="D195" s="153" t="s">
        <v>70</v>
      </c>
      <c r="E195" s="161"/>
      <c r="F195" s="161"/>
      <c r="G195" s="161"/>
      <c r="H195" s="161"/>
      <c r="I195" s="161"/>
    </row>
    <row r="196" spans="1:9" s="35" customFormat="1" ht="21" x14ac:dyDescent="0.2">
      <c r="A196" s="68"/>
      <c r="B196" s="10"/>
      <c r="C196" s="10">
        <v>2030</v>
      </c>
      <c r="D196" s="20" t="s">
        <v>103</v>
      </c>
      <c r="E196" s="15">
        <v>88427</v>
      </c>
      <c r="F196" s="15">
        <f>G196+H196</f>
        <v>87387.95</v>
      </c>
      <c r="G196" s="15">
        <v>87387.95</v>
      </c>
      <c r="H196" s="32"/>
      <c r="I196" s="34">
        <f>F196/E196</f>
        <v>0.98824962963800644</v>
      </c>
    </row>
    <row r="197" spans="1:9" s="35" customFormat="1" x14ac:dyDescent="0.2">
      <c r="A197" s="68"/>
      <c r="B197" s="9"/>
      <c r="C197" s="9"/>
      <c r="D197" s="18" t="s">
        <v>71</v>
      </c>
      <c r="E197" s="11">
        <f>E196</f>
        <v>88427</v>
      </c>
      <c r="F197" s="11">
        <f t="shared" ref="F197:H197" si="79">F196</f>
        <v>87387.95</v>
      </c>
      <c r="G197" s="11">
        <f t="shared" si="79"/>
        <v>87387.95</v>
      </c>
      <c r="H197" s="11">
        <f t="shared" si="79"/>
        <v>0</v>
      </c>
      <c r="I197" s="34">
        <f t="shared" si="78"/>
        <v>0.98824962963800644</v>
      </c>
    </row>
    <row r="198" spans="1:9" s="35" customFormat="1" x14ac:dyDescent="0.2">
      <c r="A198" s="76"/>
      <c r="B198" s="13">
        <v>85219</v>
      </c>
      <c r="C198" s="8"/>
      <c r="D198" s="153" t="s">
        <v>37</v>
      </c>
      <c r="E198" s="161"/>
      <c r="F198" s="161"/>
      <c r="G198" s="161"/>
      <c r="H198" s="161"/>
      <c r="I198" s="161"/>
    </row>
    <row r="199" spans="1:9" s="35" customFormat="1" x14ac:dyDescent="0.2">
      <c r="A199" s="76"/>
      <c r="B199" s="14"/>
      <c r="C199" s="10" t="s">
        <v>174</v>
      </c>
      <c r="D199" s="52" t="s">
        <v>90</v>
      </c>
      <c r="E199" s="32">
        <v>120</v>
      </c>
      <c r="F199" s="32">
        <f>G199+H199</f>
        <v>74.08</v>
      </c>
      <c r="G199" s="32">
        <v>74.08</v>
      </c>
      <c r="H199" s="32"/>
      <c r="I199" s="34">
        <f>F199/E199</f>
        <v>0.61733333333333329</v>
      </c>
    </row>
    <row r="200" spans="1:9" s="35" customFormat="1" ht="31.5" x14ac:dyDescent="0.2">
      <c r="A200" s="76"/>
      <c r="B200" s="14"/>
      <c r="C200" s="10">
        <v>2010</v>
      </c>
      <c r="D200" s="20" t="s">
        <v>110</v>
      </c>
      <c r="E200" s="32">
        <v>27364</v>
      </c>
      <c r="F200" s="32">
        <f t="shared" ref="F200:F201" si="80">G200+H200</f>
        <v>27364</v>
      </c>
      <c r="G200" s="32">
        <v>27364</v>
      </c>
      <c r="H200" s="32"/>
      <c r="I200" s="34">
        <f t="shared" si="78"/>
        <v>1</v>
      </c>
    </row>
    <row r="201" spans="1:9" s="35" customFormat="1" ht="21" x14ac:dyDescent="0.2">
      <c r="A201" s="76"/>
      <c r="B201" s="14"/>
      <c r="C201" s="10">
        <v>2030</v>
      </c>
      <c r="D201" s="20" t="s">
        <v>103</v>
      </c>
      <c r="E201" s="15">
        <v>118823</v>
      </c>
      <c r="F201" s="32">
        <f t="shared" si="80"/>
        <v>118823</v>
      </c>
      <c r="G201" s="15">
        <v>118823</v>
      </c>
      <c r="H201" s="32"/>
      <c r="I201" s="34">
        <f t="shared" si="78"/>
        <v>1</v>
      </c>
    </row>
    <row r="202" spans="1:9" s="35" customFormat="1" x14ac:dyDescent="0.2">
      <c r="A202" s="72"/>
      <c r="B202" s="28"/>
      <c r="C202" s="12"/>
      <c r="D202" s="18" t="s">
        <v>38</v>
      </c>
      <c r="E202" s="11">
        <f>SUM(E199:E201)</f>
        <v>146307</v>
      </c>
      <c r="F202" s="11">
        <f>SUM(F199:F201)</f>
        <v>146261.08000000002</v>
      </c>
      <c r="G202" s="11">
        <f>SUM(G199:G201)</f>
        <v>146261.08000000002</v>
      </c>
      <c r="H202" s="11">
        <f>SUM(H199:H201)</f>
        <v>0</v>
      </c>
      <c r="I202" s="34">
        <f t="shared" si="78"/>
        <v>0.99968613941916662</v>
      </c>
    </row>
    <row r="203" spans="1:9" s="35" customFormat="1" x14ac:dyDescent="0.2">
      <c r="A203" s="37"/>
      <c r="B203" s="19">
        <v>85228</v>
      </c>
      <c r="C203" s="10"/>
      <c r="D203" s="153" t="s">
        <v>39</v>
      </c>
      <c r="E203" s="161"/>
      <c r="F203" s="161"/>
      <c r="G203" s="161"/>
      <c r="H203" s="161"/>
      <c r="I203" s="161"/>
    </row>
    <row r="204" spans="1:9" s="35" customFormat="1" x14ac:dyDescent="0.2">
      <c r="A204" s="37"/>
      <c r="B204" s="19"/>
      <c r="C204" s="10" t="s">
        <v>175</v>
      </c>
      <c r="D204" s="20" t="s">
        <v>15</v>
      </c>
      <c r="E204" s="15">
        <v>13000</v>
      </c>
      <c r="F204" s="15">
        <f>G204+H204</f>
        <v>22765.26</v>
      </c>
      <c r="G204" s="15">
        <v>22765.26</v>
      </c>
      <c r="H204" s="32"/>
      <c r="I204" s="34">
        <f>F204/E204</f>
        <v>1.751173846153846</v>
      </c>
    </row>
    <row r="205" spans="1:9" s="35" customFormat="1" ht="31.5" x14ac:dyDescent="0.2">
      <c r="A205" s="76"/>
      <c r="B205" s="14"/>
      <c r="C205" s="10">
        <v>2010</v>
      </c>
      <c r="D205" s="20" t="s">
        <v>110</v>
      </c>
      <c r="E205" s="32">
        <v>13000</v>
      </c>
      <c r="F205" s="32">
        <f t="shared" ref="F205" si="81">G205+H205</f>
        <v>0</v>
      </c>
      <c r="G205" s="32">
        <v>0</v>
      </c>
      <c r="H205" s="32"/>
      <c r="I205" s="34">
        <f t="shared" ref="I205" si="82">F205/E205</f>
        <v>0</v>
      </c>
    </row>
    <row r="206" spans="1:9" s="35" customFormat="1" x14ac:dyDescent="0.2">
      <c r="A206" s="68"/>
      <c r="B206" s="36"/>
      <c r="C206" s="12"/>
      <c r="D206" s="18" t="s">
        <v>40</v>
      </c>
      <c r="E206" s="11">
        <f>E204+E205</f>
        <v>26000</v>
      </c>
      <c r="F206" s="11">
        <f t="shared" ref="F206:H206" si="83">F204+F205</f>
        <v>22765.26</v>
      </c>
      <c r="G206" s="11">
        <f t="shared" si="83"/>
        <v>22765.26</v>
      </c>
      <c r="H206" s="11">
        <f t="shared" si="83"/>
        <v>0</v>
      </c>
      <c r="I206" s="27">
        <f t="shared" si="78"/>
        <v>0.87558692307692298</v>
      </c>
    </row>
    <row r="207" spans="1:9" s="35" customFormat="1" x14ac:dyDescent="0.2">
      <c r="A207" s="37"/>
      <c r="B207" s="33">
        <v>85230</v>
      </c>
      <c r="C207" s="8"/>
      <c r="D207" s="153" t="s">
        <v>131</v>
      </c>
      <c r="E207" s="161"/>
      <c r="F207" s="161"/>
      <c r="G207" s="161"/>
      <c r="H207" s="161"/>
      <c r="I207" s="161"/>
    </row>
    <row r="208" spans="1:9" s="35" customFormat="1" ht="21" x14ac:dyDescent="0.2">
      <c r="A208" s="37"/>
      <c r="B208" s="19"/>
      <c r="C208" s="10">
        <v>2030</v>
      </c>
      <c r="D208" s="20" t="s">
        <v>103</v>
      </c>
      <c r="E208" s="15">
        <v>32400</v>
      </c>
      <c r="F208" s="15">
        <f>G208+H208</f>
        <v>25398.45</v>
      </c>
      <c r="G208" s="15">
        <v>25398.45</v>
      </c>
      <c r="H208" s="32"/>
      <c r="I208" s="34">
        <f t="shared" si="78"/>
        <v>0.78390277777777784</v>
      </c>
    </row>
    <row r="209" spans="1:11" s="35" customFormat="1" x14ac:dyDescent="0.2">
      <c r="A209" s="68"/>
      <c r="B209" s="22"/>
      <c r="C209" s="9"/>
      <c r="D209" s="18" t="s">
        <v>132</v>
      </c>
      <c r="E209" s="11">
        <f>E208</f>
        <v>32400</v>
      </c>
      <c r="F209" s="11">
        <f t="shared" ref="F209:H209" si="84">F208</f>
        <v>25398.45</v>
      </c>
      <c r="G209" s="11">
        <f t="shared" si="84"/>
        <v>25398.45</v>
      </c>
      <c r="H209" s="11">
        <f t="shared" si="84"/>
        <v>0</v>
      </c>
      <c r="I209" s="34">
        <f t="shared" si="78"/>
        <v>0.78390277777777784</v>
      </c>
    </row>
    <row r="210" spans="1:11" x14ac:dyDescent="0.2">
      <c r="A210" s="178" t="s">
        <v>0</v>
      </c>
      <c r="B210" s="179" t="s">
        <v>1</v>
      </c>
      <c r="C210" s="179" t="s">
        <v>2</v>
      </c>
      <c r="D210" s="180" t="s">
        <v>67</v>
      </c>
      <c r="E210" s="121" t="s">
        <v>3</v>
      </c>
      <c r="F210" s="181" t="s">
        <v>163</v>
      </c>
      <c r="G210" s="181"/>
      <c r="H210" s="181"/>
      <c r="I210" s="182" t="s">
        <v>54</v>
      </c>
      <c r="J210" s="2"/>
      <c r="K210" s="2"/>
    </row>
    <row r="211" spans="1:11" x14ac:dyDescent="0.2">
      <c r="A211" s="178"/>
      <c r="B211" s="179"/>
      <c r="C211" s="179"/>
      <c r="D211" s="180"/>
      <c r="E211" s="121" t="s">
        <v>53</v>
      </c>
      <c r="F211" s="121" t="s">
        <v>109</v>
      </c>
      <c r="G211" s="121" t="s">
        <v>107</v>
      </c>
      <c r="H211" s="121" t="s">
        <v>108</v>
      </c>
      <c r="I211" s="182"/>
      <c r="J211" s="2"/>
      <c r="K211" s="2"/>
    </row>
    <row r="212" spans="1:11" x14ac:dyDescent="0.2">
      <c r="A212" s="119" t="s">
        <v>104</v>
      </c>
      <c r="B212" s="120" t="s">
        <v>140</v>
      </c>
      <c r="C212" s="120" t="s">
        <v>141</v>
      </c>
      <c r="D212" s="102" t="s">
        <v>142</v>
      </c>
      <c r="E212" s="31" t="s">
        <v>143</v>
      </c>
      <c r="F212" s="31" t="s">
        <v>144</v>
      </c>
      <c r="G212" s="31" t="s">
        <v>145</v>
      </c>
      <c r="H212" s="31" t="s">
        <v>146</v>
      </c>
      <c r="I212" s="119" t="s">
        <v>147</v>
      </c>
      <c r="J212" s="2"/>
      <c r="K212" s="2"/>
    </row>
    <row r="213" spans="1:11" s="35" customFormat="1" x14ac:dyDescent="0.2">
      <c r="A213" s="37"/>
      <c r="B213" s="33" t="s">
        <v>253</v>
      </c>
      <c r="C213" s="8"/>
      <c r="D213" s="153" t="s">
        <v>16</v>
      </c>
      <c r="E213" s="161"/>
      <c r="F213" s="161"/>
      <c r="G213" s="161"/>
      <c r="H213" s="161"/>
      <c r="I213" s="161"/>
    </row>
    <row r="214" spans="1:11" s="35" customFormat="1" ht="21" x14ac:dyDescent="0.2">
      <c r="A214" s="37"/>
      <c r="B214" s="19"/>
      <c r="C214" s="10" t="s">
        <v>273</v>
      </c>
      <c r="D214" s="52" t="s">
        <v>285</v>
      </c>
      <c r="E214" s="93">
        <v>0</v>
      </c>
      <c r="F214" s="93">
        <f>G214+H214</f>
        <v>200</v>
      </c>
      <c r="G214" s="93">
        <v>200</v>
      </c>
      <c r="H214" s="92"/>
      <c r="I214" s="94"/>
    </row>
    <row r="215" spans="1:11" s="35" customFormat="1" ht="21" x14ac:dyDescent="0.2">
      <c r="A215" s="37"/>
      <c r="B215" s="19"/>
      <c r="C215" s="10">
        <v>2030</v>
      </c>
      <c r="D215" s="20" t="s">
        <v>103</v>
      </c>
      <c r="E215" s="15">
        <v>3975</v>
      </c>
      <c r="F215" s="15">
        <f>G215+H215</f>
        <v>3975</v>
      </c>
      <c r="G215" s="15">
        <v>3975</v>
      </c>
      <c r="H215" s="32"/>
      <c r="I215" s="34">
        <f t="shared" ref="I215" si="85">F215/E215</f>
        <v>1</v>
      </c>
    </row>
    <row r="216" spans="1:11" s="35" customFormat="1" ht="21" x14ac:dyDescent="0.2">
      <c r="A216" s="37"/>
      <c r="B216" s="19"/>
      <c r="C216" s="10" t="s">
        <v>268</v>
      </c>
      <c r="D216" s="20" t="s">
        <v>278</v>
      </c>
      <c r="E216" s="32">
        <v>42624.47</v>
      </c>
      <c r="F216" s="93">
        <f t="shared" ref="F216" si="86">G216+H216</f>
        <v>41087.870000000003</v>
      </c>
      <c r="G216" s="32">
        <v>41087.870000000003</v>
      </c>
      <c r="H216" s="32"/>
      <c r="I216" s="94">
        <f t="shared" ref="I216" si="87">F216/E216</f>
        <v>0.96395028489503798</v>
      </c>
    </row>
    <row r="217" spans="1:11" s="35" customFormat="1" x14ac:dyDescent="0.2">
      <c r="A217" s="68"/>
      <c r="B217" s="22"/>
      <c r="C217" s="9"/>
      <c r="D217" s="18" t="s">
        <v>256</v>
      </c>
      <c r="E217" s="11">
        <f>SUM(E214:E216)</f>
        <v>46599.47</v>
      </c>
      <c r="F217" s="11">
        <f>SUM(F214:F216)</f>
        <v>45262.87</v>
      </c>
      <c r="G217" s="11">
        <f>SUM(G214:G216)</f>
        <v>45262.87</v>
      </c>
      <c r="H217" s="11">
        <f>SUM(H214:H216)</f>
        <v>0</v>
      </c>
      <c r="I217" s="27">
        <f t="shared" ref="I217" si="88">F217/E217</f>
        <v>0.97131727034663706</v>
      </c>
    </row>
    <row r="218" spans="1:11" s="38" customFormat="1" x14ac:dyDescent="0.2">
      <c r="A218" s="69"/>
      <c r="B218" s="36"/>
      <c r="C218" s="12"/>
      <c r="D218" s="18" t="s">
        <v>41</v>
      </c>
      <c r="E218" s="11">
        <f>E191+E194+E197+E202+E206+E209+E217</f>
        <v>356111.47</v>
      </c>
      <c r="F218" s="11">
        <f t="shared" ref="F218:H218" si="89">F191+F194+F197+F202+F206+F209+F217</f>
        <v>343317.17000000004</v>
      </c>
      <c r="G218" s="11">
        <f t="shared" si="89"/>
        <v>343317.17000000004</v>
      </c>
      <c r="H218" s="11">
        <f t="shared" si="89"/>
        <v>0</v>
      </c>
      <c r="I218" s="27">
        <f t="shared" si="78"/>
        <v>0.96407220469478294</v>
      </c>
    </row>
    <row r="219" spans="1:11" s="35" customFormat="1" x14ac:dyDescent="0.2">
      <c r="A219" s="80">
        <v>853</v>
      </c>
      <c r="B219" s="43"/>
      <c r="C219" s="49"/>
      <c r="D219" s="173" t="s">
        <v>257</v>
      </c>
      <c r="E219" s="173"/>
      <c r="F219" s="173"/>
      <c r="G219" s="173"/>
      <c r="H219" s="173"/>
      <c r="I219" s="174"/>
    </row>
    <row r="220" spans="1:11" s="35" customFormat="1" x14ac:dyDescent="0.2">
      <c r="A220" s="70"/>
      <c r="B220" s="13" t="s">
        <v>258</v>
      </c>
      <c r="C220" s="8"/>
      <c r="D220" s="153" t="s">
        <v>16</v>
      </c>
      <c r="E220" s="161"/>
      <c r="F220" s="161"/>
      <c r="G220" s="161"/>
      <c r="H220" s="161"/>
      <c r="I220" s="161"/>
    </row>
    <row r="221" spans="1:11" s="35" customFormat="1" x14ac:dyDescent="0.2">
      <c r="A221" s="37"/>
      <c r="B221" s="14"/>
      <c r="C221" s="10" t="s">
        <v>174</v>
      </c>
      <c r="D221" s="52" t="s">
        <v>90</v>
      </c>
      <c r="E221" s="97">
        <v>0</v>
      </c>
      <c r="F221" s="97">
        <f>G221+H221</f>
        <v>96.91</v>
      </c>
      <c r="G221" s="97">
        <v>96.91</v>
      </c>
      <c r="H221" s="98"/>
      <c r="I221" s="34"/>
    </row>
    <row r="222" spans="1:11" s="35" customFormat="1" ht="52.5" x14ac:dyDescent="0.2">
      <c r="A222" s="37"/>
      <c r="B222" s="14"/>
      <c r="C222" s="10" t="s">
        <v>259</v>
      </c>
      <c r="D222" s="52" t="s">
        <v>260</v>
      </c>
      <c r="E222" s="95"/>
      <c r="F222" s="97">
        <f t="shared" ref="F222:F224" si="90">G222+H222</f>
        <v>2451.62</v>
      </c>
      <c r="G222" s="95">
        <v>2451.62</v>
      </c>
      <c r="H222" s="96"/>
      <c r="I222" s="34"/>
    </row>
    <row r="223" spans="1:11" s="35" customFormat="1" ht="42" x14ac:dyDescent="0.2">
      <c r="A223" s="37"/>
      <c r="B223" s="14"/>
      <c r="C223" s="10" t="s">
        <v>238</v>
      </c>
      <c r="D223" s="20" t="s">
        <v>239</v>
      </c>
      <c r="E223" s="15">
        <v>268644.84999999998</v>
      </c>
      <c r="F223" s="97">
        <f t="shared" si="90"/>
        <v>107735.41</v>
      </c>
      <c r="G223" s="15">
        <v>107735.41</v>
      </c>
      <c r="H223" s="15"/>
      <c r="I223" s="34">
        <f>F223/E223</f>
        <v>0.40103285062043814</v>
      </c>
    </row>
    <row r="224" spans="1:11" s="35" customFormat="1" ht="31.5" x14ac:dyDescent="0.2">
      <c r="A224" s="37"/>
      <c r="B224" s="14"/>
      <c r="C224" s="10" t="s">
        <v>254</v>
      </c>
      <c r="D224" s="20" t="s">
        <v>255</v>
      </c>
      <c r="E224" s="15">
        <v>207413.8</v>
      </c>
      <c r="F224" s="97">
        <f t="shared" si="90"/>
        <v>203262.46</v>
      </c>
      <c r="G224" s="15">
        <v>203262.46</v>
      </c>
      <c r="H224" s="15"/>
      <c r="I224" s="34">
        <f t="shared" ref="I224" si="91">F224/E224</f>
        <v>0.97998522759816364</v>
      </c>
    </row>
    <row r="225" spans="1:9" s="35" customFormat="1" x14ac:dyDescent="0.2">
      <c r="A225" s="37"/>
      <c r="B225" s="14"/>
      <c r="C225" s="10"/>
      <c r="D225" s="18" t="s">
        <v>261</v>
      </c>
      <c r="E225" s="11">
        <f>SUM(E221:E224)</f>
        <v>476058.64999999997</v>
      </c>
      <c r="F225" s="11">
        <f>SUM(F221:F224)</f>
        <v>313546.40000000002</v>
      </c>
      <c r="G225" s="11">
        <f>SUM(G221:G224)</f>
        <v>313546.40000000002</v>
      </c>
      <c r="H225" s="11">
        <f>SUM(H221:H224)</f>
        <v>0</v>
      </c>
      <c r="I225" s="27">
        <f t="shared" ref="I225:I226" si="92">F225/E225</f>
        <v>0.65862977177286885</v>
      </c>
    </row>
    <row r="226" spans="1:9" s="35" customFormat="1" x14ac:dyDescent="0.2">
      <c r="A226" s="37"/>
      <c r="B226" s="14"/>
      <c r="C226" s="10"/>
      <c r="D226" s="18" t="s">
        <v>262</v>
      </c>
      <c r="E226" s="11">
        <f>E225</f>
        <v>476058.64999999997</v>
      </c>
      <c r="F226" s="11">
        <f t="shared" ref="F226:H226" si="93">F225</f>
        <v>313546.40000000002</v>
      </c>
      <c r="G226" s="11">
        <f t="shared" si="93"/>
        <v>313546.40000000002</v>
      </c>
      <c r="H226" s="11">
        <f t="shared" si="93"/>
        <v>0</v>
      </c>
      <c r="I226" s="27">
        <f t="shared" si="92"/>
        <v>0.65862977177286885</v>
      </c>
    </row>
    <row r="227" spans="1:9" s="35" customFormat="1" x14ac:dyDescent="0.2">
      <c r="A227" s="80">
        <v>854</v>
      </c>
      <c r="B227" s="43"/>
      <c r="C227" s="49"/>
      <c r="D227" s="174" t="s">
        <v>46</v>
      </c>
      <c r="E227" s="193"/>
      <c r="F227" s="193"/>
      <c r="G227" s="193"/>
      <c r="H227" s="193"/>
      <c r="I227" s="193"/>
    </row>
    <row r="228" spans="1:9" s="35" customFormat="1" x14ac:dyDescent="0.2">
      <c r="A228" s="70"/>
      <c r="B228" s="13">
        <v>85415</v>
      </c>
      <c r="C228" s="8"/>
      <c r="D228" s="153" t="s">
        <v>49</v>
      </c>
      <c r="E228" s="161"/>
      <c r="F228" s="161"/>
      <c r="G228" s="161"/>
      <c r="H228" s="161"/>
      <c r="I228" s="161"/>
    </row>
    <row r="229" spans="1:9" s="38" customFormat="1" ht="21" x14ac:dyDescent="0.2">
      <c r="A229" s="37"/>
      <c r="B229" s="14"/>
      <c r="C229" s="10">
        <v>2030</v>
      </c>
      <c r="D229" s="20" t="s">
        <v>103</v>
      </c>
      <c r="E229" s="15">
        <v>20000</v>
      </c>
      <c r="F229" s="15">
        <f>G229+H229</f>
        <v>14084.91</v>
      </c>
      <c r="G229" s="15">
        <v>14084.91</v>
      </c>
      <c r="H229" s="53"/>
      <c r="I229" s="34">
        <f t="shared" si="78"/>
        <v>0.70424549999999997</v>
      </c>
    </row>
    <row r="230" spans="1:9" s="38" customFormat="1" ht="42" x14ac:dyDescent="0.2">
      <c r="A230" s="37"/>
      <c r="B230" s="14"/>
      <c r="C230" s="10" t="s">
        <v>274</v>
      </c>
      <c r="D230" s="20" t="s">
        <v>280</v>
      </c>
      <c r="E230" s="15">
        <v>1280</v>
      </c>
      <c r="F230" s="15">
        <f>G230+H230</f>
        <v>835</v>
      </c>
      <c r="G230" s="15">
        <v>835</v>
      </c>
      <c r="H230" s="53"/>
      <c r="I230" s="34">
        <f t="shared" si="78"/>
        <v>0.65234375</v>
      </c>
    </row>
    <row r="231" spans="1:9" s="35" customFormat="1" ht="21" x14ac:dyDescent="0.2">
      <c r="A231" s="37"/>
      <c r="B231" s="19"/>
      <c r="C231" s="10" t="s">
        <v>268</v>
      </c>
      <c r="D231" s="20" t="s">
        <v>278</v>
      </c>
      <c r="E231" s="32">
        <v>3000</v>
      </c>
      <c r="F231" s="93">
        <f t="shared" ref="F231" si="94">G231+H231</f>
        <v>0</v>
      </c>
      <c r="G231" s="32">
        <v>0</v>
      </c>
      <c r="H231" s="32"/>
      <c r="I231" s="94">
        <f t="shared" si="78"/>
        <v>0</v>
      </c>
    </row>
    <row r="232" spans="1:9" s="35" customFormat="1" x14ac:dyDescent="0.2">
      <c r="A232" s="37"/>
      <c r="B232" s="14"/>
      <c r="C232" s="10"/>
      <c r="D232" s="18" t="s">
        <v>51</v>
      </c>
      <c r="E232" s="11">
        <f>SUM(E229:E231)</f>
        <v>24280</v>
      </c>
      <c r="F232" s="11">
        <f t="shared" ref="F232:H232" si="95">SUM(F229:F231)</f>
        <v>14919.91</v>
      </c>
      <c r="G232" s="11">
        <f t="shared" si="95"/>
        <v>14919.91</v>
      </c>
      <c r="H232" s="11">
        <f t="shared" si="95"/>
        <v>0</v>
      </c>
      <c r="I232" s="27">
        <f t="shared" si="78"/>
        <v>0.61449382207578251</v>
      </c>
    </row>
    <row r="233" spans="1:9" s="35" customFormat="1" x14ac:dyDescent="0.2">
      <c r="A233" s="37"/>
      <c r="B233" s="14"/>
      <c r="C233" s="10"/>
      <c r="D233" s="18" t="s">
        <v>47</v>
      </c>
      <c r="E233" s="11">
        <f>E232</f>
        <v>24280</v>
      </c>
      <c r="F233" s="11">
        <f t="shared" ref="F233:H233" si="96">F232</f>
        <v>14919.91</v>
      </c>
      <c r="G233" s="11">
        <f t="shared" si="96"/>
        <v>14919.91</v>
      </c>
      <c r="H233" s="11">
        <f t="shared" si="96"/>
        <v>0</v>
      </c>
      <c r="I233" s="27">
        <f t="shared" si="78"/>
        <v>0.61449382207578251</v>
      </c>
    </row>
    <row r="234" spans="1:9" s="35" customFormat="1" x14ac:dyDescent="0.2">
      <c r="A234" s="82">
        <v>855</v>
      </c>
      <c r="B234" s="54"/>
      <c r="C234" s="109"/>
      <c r="D234" s="189" t="s">
        <v>133</v>
      </c>
      <c r="E234" s="190"/>
      <c r="F234" s="190"/>
      <c r="G234" s="190"/>
      <c r="H234" s="190"/>
      <c r="I234" s="190"/>
    </row>
    <row r="235" spans="1:9" s="35" customFormat="1" ht="17.25" customHeight="1" x14ac:dyDescent="0.2">
      <c r="A235" s="37"/>
      <c r="B235" s="8">
        <v>85502</v>
      </c>
      <c r="C235" s="8"/>
      <c r="D235" s="153" t="s">
        <v>138</v>
      </c>
      <c r="E235" s="161"/>
      <c r="F235" s="161"/>
      <c r="G235" s="161"/>
      <c r="H235" s="161"/>
      <c r="I235" s="161"/>
    </row>
    <row r="236" spans="1:9" s="35" customFormat="1" ht="31.5" x14ac:dyDescent="0.2">
      <c r="A236" s="37"/>
      <c r="B236" s="14"/>
      <c r="C236" s="10">
        <v>2010</v>
      </c>
      <c r="D236" s="20" t="s">
        <v>110</v>
      </c>
      <c r="E236" s="15">
        <v>2537000</v>
      </c>
      <c r="F236" s="15">
        <f>G236+H236</f>
        <v>2536043.1320000002</v>
      </c>
      <c r="G236" s="15">
        <v>2536043.1320000002</v>
      </c>
      <c r="H236" s="32"/>
      <c r="I236" s="34">
        <f>F236/E236</f>
        <v>0.99962283484430436</v>
      </c>
    </row>
    <row r="237" spans="1:9" s="35" customFormat="1" ht="35.25" customHeight="1" x14ac:dyDescent="0.2">
      <c r="A237" s="76"/>
      <c r="B237" s="10"/>
      <c r="C237" s="10">
        <v>2060</v>
      </c>
      <c r="D237" s="20" t="s">
        <v>117</v>
      </c>
      <c r="E237" s="15">
        <v>17920</v>
      </c>
      <c r="F237" s="15">
        <f>G237+H237</f>
        <v>17919.400000000001</v>
      </c>
      <c r="G237" s="15">
        <v>17919.400000000001</v>
      </c>
      <c r="H237" s="32"/>
      <c r="I237" s="34">
        <f>F237/E237</f>
        <v>0.99996651785714297</v>
      </c>
    </row>
    <row r="238" spans="1:9" s="35" customFormat="1" ht="24.75" customHeight="1" x14ac:dyDescent="0.2">
      <c r="A238" s="37"/>
      <c r="B238" s="14"/>
      <c r="C238" s="10">
        <v>2360</v>
      </c>
      <c r="D238" s="20" t="s">
        <v>134</v>
      </c>
      <c r="E238" s="15">
        <v>14000</v>
      </c>
      <c r="F238" s="15">
        <f>G238+H238</f>
        <v>30065.51</v>
      </c>
      <c r="G238" s="15">
        <v>30065.51</v>
      </c>
      <c r="H238" s="32"/>
      <c r="I238" s="34">
        <f>F238/E238</f>
        <v>2.1475364285714282</v>
      </c>
    </row>
    <row r="239" spans="1:9" s="35" customFormat="1" x14ac:dyDescent="0.2">
      <c r="A239" s="37"/>
      <c r="B239" s="51"/>
      <c r="C239" s="42"/>
      <c r="D239" s="18" t="s">
        <v>135</v>
      </c>
      <c r="E239" s="11">
        <f>E236+E238+E237</f>
        <v>2568920</v>
      </c>
      <c r="F239" s="11">
        <f t="shared" ref="F239:H239" si="97">F236+F238+F237</f>
        <v>2584028.0419999999</v>
      </c>
      <c r="G239" s="11">
        <f t="shared" si="97"/>
        <v>2584028.0419999999</v>
      </c>
      <c r="H239" s="11">
        <f t="shared" si="97"/>
        <v>0</v>
      </c>
      <c r="I239" s="27">
        <f>F239/E239</f>
        <v>1.005881086993756</v>
      </c>
    </row>
    <row r="240" spans="1:9" s="35" customFormat="1" x14ac:dyDescent="0.2">
      <c r="A240" s="37"/>
      <c r="B240" s="14" t="s">
        <v>208</v>
      </c>
      <c r="C240" s="10"/>
      <c r="D240" s="153" t="s">
        <v>209</v>
      </c>
      <c r="E240" s="161"/>
      <c r="F240" s="161"/>
      <c r="G240" s="161"/>
      <c r="H240" s="161"/>
      <c r="I240" s="161"/>
    </row>
    <row r="241" spans="1:11" s="35" customFormat="1" ht="31.5" x14ac:dyDescent="0.2">
      <c r="A241" s="37"/>
      <c r="B241" s="14"/>
      <c r="C241" s="10">
        <v>2010</v>
      </c>
      <c r="D241" s="20" t="s">
        <v>110</v>
      </c>
      <c r="E241" s="15">
        <v>1221</v>
      </c>
      <c r="F241" s="15">
        <f>G241+H241</f>
        <v>1012</v>
      </c>
      <c r="G241" s="15">
        <v>1012</v>
      </c>
      <c r="H241" s="32"/>
      <c r="I241" s="34">
        <f t="shared" ref="I241:I245" si="98">F241/E241</f>
        <v>0.8288288288288288</v>
      </c>
    </row>
    <row r="242" spans="1:11" s="35" customFormat="1" ht="27" customHeight="1" x14ac:dyDescent="0.2">
      <c r="A242" s="37"/>
      <c r="B242" s="14"/>
      <c r="C242" s="10">
        <v>2360</v>
      </c>
      <c r="D242" s="20" t="s">
        <v>134</v>
      </c>
      <c r="E242" s="15">
        <v>0</v>
      </c>
      <c r="F242" s="15">
        <f>G242+H242</f>
        <v>0.65</v>
      </c>
      <c r="G242" s="15">
        <v>0.65</v>
      </c>
      <c r="H242" s="32"/>
      <c r="I242" s="34"/>
    </row>
    <row r="243" spans="1:11" s="35" customFormat="1" x14ac:dyDescent="0.2">
      <c r="A243" s="37"/>
      <c r="B243" s="51"/>
      <c r="C243" s="42"/>
      <c r="D243" s="103" t="s">
        <v>210</v>
      </c>
      <c r="E243" s="11">
        <f>E241+E242</f>
        <v>1221</v>
      </c>
      <c r="F243" s="11">
        <f t="shared" ref="F243:H243" si="99">F241+F242</f>
        <v>1012.65</v>
      </c>
      <c r="G243" s="11">
        <f t="shared" si="99"/>
        <v>1012.65</v>
      </c>
      <c r="H243" s="11">
        <f t="shared" si="99"/>
        <v>0</v>
      </c>
      <c r="I243" s="27">
        <f t="shared" si="98"/>
        <v>0.82936117936117937</v>
      </c>
    </row>
    <row r="244" spans="1:11" s="35" customFormat="1" x14ac:dyDescent="0.2">
      <c r="A244" s="37"/>
      <c r="B244" s="14" t="s">
        <v>286</v>
      </c>
      <c r="C244" s="10"/>
      <c r="D244" s="152" t="s">
        <v>287</v>
      </c>
      <c r="E244" s="152"/>
      <c r="F244" s="152"/>
      <c r="G244" s="152"/>
      <c r="H244" s="152"/>
      <c r="I244" s="153"/>
    </row>
    <row r="245" spans="1:11" s="35" customFormat="1" ht="13.5" customHeight="1" x14ac:dyDescent="0.2">
      <c r="A245" s="37"/>
      <c r="B245" s="14"/>
      <c r="C245" s="10" t="s">
        <v>275</v>
      </c>
      <c r="D245" s="104" t="s">
        <v>337</v>
      </c>
      <c r="E245" s="15">
        <v>1966.5</v>
      </c>
      <c r="F245" s="15">
        <f>G245+H245</f>
        <v>1966.5</v>
      </c>
      <c r="G245" s="15">
        <v>1966.5</v>
      </c>
      <c r="H245" s="11"/>
      <c r="I245" s="34">
        <f t="shared" si="98"/>
        <v>1</v>
      </c>
    </row>
    <row r="246" spans="1:11" s="35" customFormat="1" x14ac:dyDescent="0.2">
      <c r="A246" s="37"/>
      <c r="B246" s="14"/>
      <c r="C246" s="10"/>
      <c r="D246" s="103" t="s">
        <v>288</v>
      </c>
      <c r="E246" s="11">
        <f>E245</f>
        <v>1966.5</v>
      </c>
      <c r="F246" s="11">
        <f t="shared" ref="F246:H246" si="100">F245</f>
        <v>1966.5</v>
      </c>
      <c r="G246" s="11">
        <f t="shared" si="100"/>
        <v>1966.5</v>
      </c>
      <c r="H246" s="11">
        <f t="shared" si="100"/>
        <v>0</v>
      </c>
      <c r="I246" s="27">
        <f t="shared" ref="I246" si="101">F246/E246</f>
        <v>1</v>
      </c>
    </row>
    <row r="247" spans="1:11" s="35" customFormat="1" ht="30" customHeight="1" x14ac:dyDescent="0.2">
      <c r="A247" s="37"/>
      <c r="B247" s="14" t="s">
        <v>200</v>
      </c>
      <c r="C247" s="10"/>
      <c r="D247" s="184" t="s">
        <v>201</v>
      </c>
      <c r="E247" s="161"/>
      <c r="F247" s="161"/>
      <c r="G247" s="161"/>
      <c r="H247" s="161"/>
      <c r="I247" s="161"/>
    </row>
    <row r="248" spans="1:11" s="35" customFormat="1" ht="31.5" x14ac:dyDescent="0.2">
      <c r="A248" s="37"/>
      <c r="B248" s="14"/>
      <c r="C248" s="10">
        <v>2010</v>
      </c>
      <c r="D248" s="20" t="s">
        <v>110</v>
      </c>
      <c r="E248" s="15">
        <v>22100</v>
      </c>
      <c r="F248" s="15">
        <f>G248+H248</f>
        <v>21943.08</v>
      </c>
      <c r="G248" s="15">
        <v>21943.08</v>
      </c>
      <c r="H248" s="32"/>
      <c r="I248" s="34">
        <f>F248/E248</f>
        <v>0.99289954751131226</v>
      </c>
    </row>
    <row r="249" spans="1:11" s="35" customFormat="1" x14ac:dyDescent="0.2">
      <c r="A249" s="37"/>
      <c r="B249" s="51"/>
      <c r="C249" s="42"/>
      <c r="D249" s="103" t="s">
        <v>202</v>
      </c>
      <c r="E249" s="11">
        <f>E248</f>
        <v>22100</v>
      </c>
      <c r="F249" s="11">
        <f t="shared" ref="F249" si="102">F248</f>
        <v>21943.08</v>
      </c>
      <c r="G249" s="11">
        <f t="shared" ref="G249" si="103">G248</f>
        <v>21943.08</v>
      </c>
      <c r="H249" s="11">
        <f t="shared" ref="H249" si="104">H248</f>
        <v>0</v>
      </c>
      <c r="I249" s="27">
        <f>F249/E249</f>
        <v>0.99289954751131226</v>
      </c>
    </row>
    <row r="250" spans="1:11" x14ac:dyDescent="0.2">
      <c r="A250" s="178" t="s">
        <v>0</v>
      </c>
      <c r="B250" s="179" t="s">
        <v>1</v>
      </c>
      <c r="C250" s="179" t="s">
        <v>2</v>
      </c>
      <c r="D250" s="180" t="s">
        <v>67</v>
      </c>
      <c r="E250" s="121" t="s">
        <v>3</v>
      </c>
      <c r="F250" s="181" t="s">
        <v>163</v>
      </c>
      <c r="G250" s="181"/>
      <c r="H250" s="181"/>
      <c r="I250" s="182" t="s">
        <v>54</v>
      </c>
      <c r="J250" s="2"/>
      <c r="K250" s="2"/>
    </row>
    <row r="251" spans="1:11" x14ac:dyDescent="0.2">
      <c r="A251" s="178"/>
      <c r="B251" s="179"/>
      <c r="C251" s="179"/>
      <c r="D251" s="180"/>
      <c r="E251" s="121" t="s">
        <v>53</v>
      </c>
      <c r="F251" s="121" t="s">
        <v>109</v>
      </c>
      <c r="G251" s="121" t="s">
        <v>107</v>
      </c>
      <c r="H251" s="121" t="s">
        <v>108</v>
      </c>
      <c r="I251" s="182"/>
      <c r="J251" s="2"/>
      <c r="K251" s="2"/>
    </row>
    <row r="252" spans="1:11" x14ac:dyDescent="0.2">
      <c r="A252" s="119" t="s">
        <v>104</v>
      </c>
      <c r="B252" s="120" t="s">
        <v>140</v>
      </c>
      <c r="C252" s="120" t="s">
        <v>141</v>
      </c>
      <c r="D252" s="102" t="s">
        <v>142</v>
      </c>
      <c r="E252" s="31" t="s">
        <v>143</v>
      </c>
      <c r="F252" s="31" t="s">
        <v>144</v>
      </c>
      <c r="G252" s="31" t="s">
        <v>145</v>
      </c>
      <c r="H252" s="31" t="s">
        <v>146</v>
      </c>
      <c r="I252" s="119" t="s">
        <v>147</v>
      </c>
      <c r="J252" s="2"/>
      <c r="K252" s="2"/>
    </row>
    <row r="253" spans="1:11" s="35" customFormat="1" x14ac:dyDescent="0.2">
      <c r="A253" s="37"/>
      <c r="B253" s="14" t="s">
        <v>263</v>
      </c>
      <c r="C253" s="10"/>
      <c r="D253" s="184" t="s">
        <v>16</v>
      </c>
      <c r="E253" s="161"/>
      <c r="F253" s="161"/>
      <c r="G253" s="161"/>
      <c r="H253" s="161"/>
      <c r="I253" s="161"/>
    </row>
    <row r="254" spans="1:11" s="35" customFormat="1" ht="21" x14ac:dyDescent="0.2">
      <c r="A254" s="37"/>
      <c r="B254" s="14"/>
      <c r="C254" s="10" t="s">
        <v>268</v>
      </c>
      <c r="D254" s="107" t="s">
        <v>278</v>
      </c>
      <c r="E254" s="93">
        <v>8247.0400000000009</v>
      </c>
      <c r="F254" s="93">
        <f>G254+H254</f>
        <v>8247.0400000000009</v>
      </c>
      <c r="G254" s="93">
        <v>8247.0400000000009</v>
      </c>
      <c r="H254" s="92"/>
      <c r="I254" s="99">
        <f>F254/E254</f>
        <v>1</v>
      </c>
    </row>
    <row r="255" spans="1:11" s="35" customFormat="1" x14ac:dyDescent="0.2">
      <c r="A255" s="37"/>
      <c r="B255" s="14"/>
      <c r="C255" s="10"/>
      <c r="D255" s="103" t="s">
        <v>267</v>
      </c>
      <c r="E255" s="11">
        <f>E254</f>
        <v>8247.0400000000009</v>
      </c>
      <c r="F255" s="11">
        <f t="shared" ref="F255:H255" si="105">F254</f>
        <v>8247.0400000000009</v>
      </c>
      <c r="G255" s="11">
        <f t="shared" si="105"/>
        <v>8247.0400000000009</v>
      </c>
      <c r="H255" s="11">
        <f t="shared" si="105"/>
        <v>0</v>
      </c>
      <c r="I255" s="27">
        <f>F255/E255</f>
        <v>1</v>
      </c>
    </row>
    <row r="256" spans="1:11" s="35" customFormat="1" x14ac:dyDescent="0.2">
      <c r="A256" s="69"/>
      <c r="B256" s="51"/>
      <c r="C256" s="42"/>
      <c r="D256" s="18" t="s">
        <v>136</v>
      </c>
      <c r="E256" s="87">
        <f>E239+E249+E243+E255+E246</f>
        <v>2602454.54</v>
      </c>
      <c r="F256" s="87">
        <f t="shared" ref="F256:H256" si="106">F239+F249+F243+F255+F246</f>
        <v>2617197.3119999999</v>
      </c>
      <c r="G256" s="87">
        <f t="shared" si="106"/>
        <v>2617197.3119999999</v>
      </c>
      <c r="H256" s="87">
        <f t="shared" si="106"/>
        <v>0</v>
      </c>
      <c r="I256" s="27">
        <f>F256/E256</f>
        <v>1.0056649489062737</v>
      </c>
    </row>
    <row r="257" spans="1:9" s="35" customFormat="1" x14ac:dyDescent="0.2">
      <c r="A257" s="100">
        <v>900</v>
      </c>
      <c r="B257" s="55"/>
      <c r="C257" s="110"/>
      <c r="D257" s="188" t="s">
        <v>58</v>
      </c>
      <c r="E257" s="173"/>
      <c r="F257" s="173"/>
      <c r="G257" s="173"/>
      <c r="H257" s="173"/>
      <c r="I257" s="174"/>
    </row>
    <row r="258" spans="1:9" s="35" customFormat="1" x14ac:dyDescent="0.2">
      <c r="A258" s="76"/>
      <c r="B258" s="14">
        <v>90002</v>
      </c>
      <c r="C258" s="10"/>
      <c r="D258" s="184" t="s">
        <v>84</v>
      </c>
      <c r="E258" s="161"/>
      <c r="F258" s="161"/>
      <c r="G258" s="161"/>
      <c r="H258" s="161"/>
      <c r="I258" s="161"/>
    </row>
    <row r="259" spans="1:9" s="35" customFormat="1" ht="21" x14ac:dyDescent="0.2">
      <c r="A259" s="76"/>
      <c r="B259" s="14"/>
      <c r="C259" s="10" t="s">
        <v>188</v>
      </c>
      <c r="D259" s="52" t="s">
        <v>118</v>
      </c>
      <c r="E259" s="15">
        <v>1278000</v>
      </c>
      <c r="F259" s="15">
        <f>G259+H259</f>
        <v>1258943.6100000001</v>
      </c>
      <c r="G259" s="15">
        <v>1258943.6100000001</v>
      </c>
      <c r="H259" s="15"/>
      <c r="I259" s="34">
        <f>F259/E259</f>
        <v>0.9850888967136151</v>
      </c>
    </row>
    <row r="260" spans="1:9" s="35" customFormat="1" ht="20.25" customHeight="1" x14ac:dyDescent="0.2">
      <c r="A260" s="76"/>
      <c r="B260" s="14"/>
      <c r="C260" s="10" t="s">
        <v>123</v>
      </c>
      <c r="D260" s="52" t="s">
        <v>126</v>
      </c>
      <c r="E260" s="15">
        <v>6500</v>
      </c>
      <c r="F260" s="15">
        <f>G260+H260</f>
        <v>5945.2</v>
      </c>
      <c r="G260" s="15">
        <v>5945.2</v>
      </c>
      <c r="H260" s="15"/>
      <c r="I260" s="34">
        <f t="shared" ref="I260:I262" si="107">F260/E260</f>
        <v>0.91464615384615378</v>
      </c>
    </row>
    <row r="261" spans="1:9" s="35" customFormat="1" x14ac:dyDescent="0.2">
      <c r="A261" s="76"/>
      <c r="B261" s="14"/>
      <c r="C261" s="10" t="s">
        <v>173</v>
      </c>
      <c r="D261" s="52" t="s">
        <v>96</v>
      </c>
      <c r="E261" s="15">
        <v>8300</v>
      </c>
      <c r="F261" s="15">
        <f t="shared" ref="F261:F262" si="108">G261+H261</f>
        <v>9319.2099999999991</v>
      </c>
      <c r="G261" s="15">
        <v>9319.2099999999991</v>
      </c>
      <c r="H261" s="15"/>
      <c r="I261" s="34">
        <f t="shared" si="107"/>
        <v>1.1227963855421685</v>
      </c>
    </row>
    <row r="262" spans="1:9" s="35" customFormat="1" ht="21" x14ac:dyDescent="0.2">
      <c r="A262" s="76"/>
      <c r="B262" s="14"/>
      <c r="C262" s="10" t="s">
        <v>307</v>
      </c>
      <c r="D262" s="52" t="s">
        <v>331</v>
      </c>
      <c r="E262" s="15">
        <v>3610000</v>
      </c>
      <c r="F262" s="15">
        <f t="shared" si="108"/>
        <v>3610000</v>
      </c>
      <c r="G262" s="15"/>
      <c r="H262" s="15">
        <v>3610000</v>
      </c>
      <c r="I262" s="34">
        <f t="shared" si="107"/>
        <v>1</v>
      </c>
    </row>
    <row r="263" spans="1:9" s="35" customFormat="1" x14ac:dyDescent="0.2">
      <c r="A263" s="76"/>
      <c r="B263" s="51"/>
      <c r="C263" s="42"/>
      <c r="D263" s="123" t="s">
        <v>85</v>
      </c>
      <c r="E263" s="11">
        <f>SUM(E259:E262)</f>
        <v>4902800</v>
      </c>
      <c r="F263" s="11">
        <f t="shared" ref="F263:H263" si="109">SUM(F259:F262)</f>
        <v>4884208.0199999996</v>
      </c>
      <c r="G263" s="11">
        <f t="shared" si="109"/>
        <v>1274208.02</v>
      </c>
      <c r="H263" s="11">
        <f t="shared" si="109"/>
        <v>3610000</v>
      </c>
      <c r="I263" s="34">
        <f>F263/E263</f>
        <v>0.99620788529003823</v>
      </c>
    </row>
    <row r="264" spans="1:9" s="35" customFormat="1" x14ac:dyDescent="0.2">
      <c r="A264" s="76"/>
      <c r="B264" s="14" t="s">
        <v>276</v>
      </c>
      <c r="C264" s="10"/>
      <c r="D264" s="191" t="s">
        <v>289</v>
      </c>
      <c r="E264" s="191"/>
      <c r="F264" s="191"/>
      <c r="G264" s="191"/>
      <c r="H264" s="191"/>
      <c r="I264" s="192"/>
    </row>
    <row r="265" spans="1:9" s="35" customFormat="1" ht="31.5" x14ac:dyDescent="0.2">
      <c r="A265" s="76"/>
      <c r="B265" s="14"/>
      <c r="C265" s="10" t="s">
        <v>271</v>
      </c>
      <c r="D265" s="52" t="s">
        <v>282</v>
      </c>
      <c r="E265" s="15">
        <v>25783.81</v>
      </c>
      <c r="F265" s="15">
        <f>G265+H265</f>
        <v>26933.81</v>
      </c>
      <c r="G265" s="15">
        <v>26933.81</v>
      </c>
      <c r="H265" s="11"/>
      <c r="I265" s="34">
        <f>F265/E265</f>
        <v>1.0446016317991793</v>
      </c>
    </row>
    <row r="266" spans="1:9" s="35" customFormat="1" ht="42" x14ac:dyDescent="0.2">
      <c r="A266" s="76"/>
      <c r="B266" s="14"/>
      <c r="C266" s="10" t="s">
        <v>308</v>
      </c>
      <c r="D266" s="52" t="s">
        <v>330</v>
      </c>
      <c r="E266" s="15">
        <v>25600</v>
      </c>
      <c r="F266" s="15">
        <f>G266+H266</f>
        <v>25600</v>
      </c>
      <c r="G266" s="15"/>
      <c r="H266" s="11">
        <v>25600</v>
      </c>
      <c r="I266" s="34">
        <f>F266/E266</f>
        <v>1</v>
      </c>
    </row>
    <row r="267" spans="1:9" s="35" customFormat="1" x14ac:dyDescent="0.2">
      <c r="A267" s="76"/>
      <c r="B267" s="14"/>
      <c r="C267" s="10"/>
      <c r="D267" s="123" t="s">
        <v>290</v>
      </c>
      <c r="E267" s="11">
        <f>SUM(E265:E266)</f>
        <v>51383.81</v>
      </c>
      <c r="F267" s="11">
        <f t="shared" ref="F267:H267" si="110">SUM(F265:F266)</f>
        <v>52533.81</v>
      </c>
      <c r="G267" s="11">
        <f t="shared" si="110"/>
        <v>26933.81</v>
      </c>
      <c r="H267" s="11">
        <f t="shared" si="110"/>
        <v>25600</v>
      </c>
      <c r="I267" s="34">
        <f>F267/E267</f>
        <v>1.0223805903065577</v>
      </c>
    </row>
    <row r="268" spans="1:9" s="35" customFormat="1" x14ac:dyDescent="0.2">
      <c r="A268" s="76"/>
      <c r="B268" s="14" t="s">
        <v>309</v>
      </c>
      <c r="C268" s="10"/>
      <c r="D268" s="191" t="s">
        <v>325</v>
      </c>
      <c r="E268" s="191"/>
      <c r="F268" s="191"/>
      <c r="G268" s="191"/>
      <c r="H268" s="191"/>
      <c r="I268" s="192"/>
    </row>
    <row r="269" spans="1:9" s="35" customFormat="1" ht="21" x14ac:dyDescent="0.2">
      <c r="A269" s="76"/>
      <c r="B269" s="14"/>
      <c r="C269" s="10" t="s">
        <v>310</v>
      </c>
      <c r="D269" s="52" t="s">
        <v>329</v>
      </c>
      <c r="E269" s="15">
        <v>5000</v>
      </c>
      <c r="F269" s="15">
        <f>G269+H269</f>
        <v>5000</v>
      </c>
      <c r="G269" s="15">
        <v>5000</v>
      </c>
      <c r="H269" s="11"/>
      <c r="I269" s="34">
        <f>F269/E269</f>
        <v>1</v>
      </c>
    </row>
    <row r="270" spans="1:9" s="35" customFormat="1" x14ac:dyDescent="0.2">
      <c r="A270" s="76"/>
      <c r="B270" s="14"/>
      <c r="C270" s="10"/>
      <c r="D270" s="123" t="s">
        <v>311</v>
      </c>
      <c r="E270" s="11">
        <f>SUM(E269:E269)</f>
        <v>5000</v>
      </c>
      <c r="F270" s="11">
        <f>SUM(F269:F269)</f>
        <v>5000</v>
      </c>
      <c r="G270" s="11">
        <f>SUM(G269:G269)</f>
        <v>5000</v>
      </c>
      <c r="H270" s="11">
        <f>SUM(H269:H269)</f>
        <v>0</v>
      </c>
      <c r="I270" s="34">
        <f>F270/E270</f>
        <v>1</v>
      </c>
    </row>
    <row r="271" spans="1:9" s="35" customFormat="1" x14ac:dyDescent="0.2">
      <c r="A271" s="76"/>
      <c r="B271" s="13" t="s">
        <v>203</v>
      </c>
      <c r="C271" s="8"/>
      <c r="D271" s="153" t="s">
        <v>204</v>
      </c>
      <c r="E271" s="161"/>
      <c r="F271" s="161"/>
      <c r="G271" s="161"/>
      <c r="H271" s="161"/>
      <c r="I271" s="161"/>
    </row>
    <row r="272" spans="1:9" s="35" customFormat="1" ht="21" x14ac:dyDescent="0.2">
      <c r="A272" s="76"/>
      <c r="B272" s="14"/>
      <c r="C272" s="10" t="s">
        <v>171</v>
      </c>
      <c r="D272" s="20" t="s">
        <v>119</v>
      </c>
      <c r="E272" s="15">
        <v>100000</v>
      </c>
      <c r="F272" s="15">
        <f>G272+H272</f>
        <v>49818</v>
      </c>
      <c r="G272" s="15">
        <v>49818</v>
      </c>
      <c r="H272" s="15"/>
      <c r="I272" s="34">
        <f>F272/E272</f>
        <v>0.49818000000000001</v>
      </c>
    </row>
    <row r="273" spans="1:9" s="35" customFormat="1" x14ac:dyDescent="0.2">
      <c r="A273" s="76"/>
      <c r="B273" s="14"/>
      <c r="C273" s="10" t="s">
        <v>174</v>
      </c>
      <c r="D273" s="52" t="s">
        <v>90</v>
      </c>
      <c r="E273" s="15">
        <v>0</v>
      </c>
      <c r="F273" s="15">
        <f t="shared" ref="F273" si="111">G273+H273</f>
        <v>11853.12</v>
      </c>
      <c r="G273" s="15">
        <v>11853.12</v>
      </c>
      <c r="H273" s="15"/>
      <c r="I273" s="34"/>
    </row>
    <row r="274" spans="1:9" s="35" customFormat="1" x14ac:dyDescent="0.2">
      <c r="A274" s="76"/>
      <c r="B274" s="42"/>
      <c r="C274" s="111"/>
      <c r="D274" s="123" t="s">
        <v>139</v>
      </c>
      <c r="E274" s="11">
        <f>E272+E273</f>
        <v>100000</v>
      </c>
      <c r="F274" s="11">
        <f t="shared" ref="F274:H274" si="112">F272+F273</f>
        <v>61671.12</v>
      </c>
      <c r="G274" s="11">
        <f t="shared" si="112"/>
        <v>61671.12</v>
      </c>
      <c r="H274" s="11">
        <f t="shared" si="112"/>
        <v>0</v>
      </c>
      <c r="I274" s="27">
        <f>F274/E274</f>
        <v>0.61671120000000001</v>
      </c>
    </row>
    <row r="275" spans="1:9" s="35" customFormat="1" x14ac:dyDescent="0.2">
      <c r="A275" s="76"/>
      <c r="B275" s="10">
        <v>90019</v>
      </c>
      <c r="C275" s="8"/>
      <c r="D275" s="153" t="s">
        <v>75</v>
      </c>
      <c r="E275" s="161"/>
      <c r="F275" s="161"/>
      <c r="G275" s="161"/>
      <c r="H275" s="161"/>
      <c r="I275" s="161"/>
    </row>
    <row r="276" spans="1:9" s="35" customFormat="1" x14ac:dyDescent="0.2">
      <c r="A276" s="76"/>
      <c r="B276" s="10"/>
      <c r="C276" s="10" t="s">
        <v>125</v>
      </c>
      <c r="D276" s="20" t="s">
        <v>48</v>
      </c>
      <c r="E276" s="15">
        <v>10000</v>
      </c>
      <c r="F276" s="15">
        <f>G276+H276</f>
        <v>4966.05</v>
      </c>
      <c r="G276" s="15">
        <v>4966.05</v>
      </c>
      <c r="H276" s="15"/>
      <c r="I276" s="34">
        <f>F276/E276</f>
        <v>0.49660500000000002</v>
      </c>
    </row>
    <row r="277" spans="1:9" s="35" customFormat="1" x14ac:dyDescent="0.2">
      <c r="A277" s="76"/>
      <c r="B277" s="14"/>
      <c r="C277" s="10" t="s">
        <v>174</v>
      </c>
      <c r="D277" s="52" t="s">
        <v>90</v>
      </c>
      <c r="E277" s="15">
        <v>0</v>
      </c>
      <c r="F277" s="15">
        <f t="shared" ref="F277" si="113">G277+H277</f>
        <v>0.65</v>
      </c>
      <c r="G277" s="15">
        <v>0.65</v>
      </c>
      <c r="H277" s="15"/>
      <c r="I277" s="34"/>
    </row>
    <row r="278" spans="1:9" s="35" customFormat="1" x14ac:dyDescent="0.2">
      <c r="A278" s="76"/>
      <c r="B278" s="42"/>
      <c r="C278" s="42"/>
      <c r="D278" s="18" t="s">
        <v>72</v>
      </c>
      <c r="E278" s="11">
        <f>E276+E277</f>
        <v>10000</v>
      </c>
      <c r="F278" s="11">
        <f t="shared" ref="F278:H278" si="114">F276+F277</f>
        <v>4966.7</v>
      </c>
      <c r="G278" s="11">
        <f t="shared" si="114"/>
        <v>4966.7</v>
      </c>
      <c r="H278" s="11">
        <f t="shared" si="114"/>
        <v>0</v>
      </c>
      <c r="I278" s="27">
        <f>F278/E278</f>
        <v>0.49667</v>
      </c>
    </row>
    <row r="279" spans="1:9" s="35" customFormat="1" x14ac:dyDescent="0.2">
      <c r="A279" s="76"/>
      <c r="B279" s="13" t="s">
        <v>211</v>
      </c>
      <c r="C279" s="8"/>
      <c r="D279" s="153" t="s">
        <v>212</v>
      </c>
      <c r="E279" s="161"/>
      <c r="F279" s="161"/>
      <c r="G279" s="161"/>
      <c r="H279" s="161"/>
      <c r="I279" s="161"/>
    </row>
    <row r="280" spans="1:9" s="35" customFormat="1" x14ac:dyDescent="0.2">
      <c r="A280" s="76"/>
      <c r="B280" s="14"/>
      <c r="C280" s="10" t="s">
        <v>185</v>
      </c>
      <c r="D280" s="113" t="s">
        <v>22</v>
      </c>
      <c r="E280" s="15"/>
      <c r="F280" s="15">
        <f>G280+H280</f>
        <v>107</v>
      </c>
      <c r="G280" s="15">
        <v>107</v>
      </c>
      <c r="H280" s="15"/>
      <c r="I280" s="34"/>
    </row>
    <row r="281" spans="1:9" s="35" customFormat="1" ht="21" x14ac:dyDescent="0.2">
      <c r="A281" s="76"/>
      <c r="B281" s="14"/>
      <c r="C281" s="10" t="s">
        <v>213</v>
      </c>
      <c r="D281" s="20" t="s">
        <v>214</v>
      </c>
      <c r="E281" s="15"/>
      <c r="F281" s="15">
        <f>G281+H281</f>
        <v>1502.06</v>
      </c>
      <c r="G281" s="15">
        <v>1502.06</v>
      </c>
      <c r="H281" s="15"/>
      <c r="I281" s="34"/>
    </row>
    <row r="282" spans="1:9" s="35" customFormat="1" x14ac:dyDescent="0.2">
      <c r="A282" s="76"/>
      <c r="B282" s="14"/>
      <c r="C282" s="10" t="s">
        <v>245</v>
      </c>
      <c r="D282" s="20" t="s">
        <v>246</v>
      </c>
      <c r="E282" s="15">
        <v>0</v>
      </c>
      <c r="F282" s="15">
        <f t="shared" ref="F282:F284" si="115">G282+H282</f>
        <v>1928.5</v>
      </c>
      <c r="G282" s="15"/>
      <c r="H282" s="15">
        <v>1928.5</v>
      </c>
      <c r="I282" s="34"/>
    </row>
    <row r="283" spans="1:9" s="35" customFormat="1" x14ac:dyDescent="0.2">
      <c r="A283" s="76"/>
      <c r="B283" s="14"/>
      <c r="C283" s="10" t="s">
        <v>174</v>
      </c>
      <c r="D283" s="52" t="s">
        <v>90</v>
      </c>
      <c r="E283" s="15">
        <v>0</v>
      </c>
      <c r="F283" s="15">
        <f t="shared" si="115"/>
        <v>26.94</v>
      </c>
      <c r="G283" s="15">
        <v>26.94</v>
      </c>
      <c r="H283" s="15"/>
      <c r="I283" s="34"/>
    </row>
    <row r="284" spans="1:9" s="35" customFormat="1" x14ac:dyDescent="0.2">
      <c r="A284" s="76"/>
      <c r="B284" s="14"/>
      <c r="C284" s="10" t="s">
        <v>130</v>
      </c>
      <c r="D284" s="52" t="s">
        <v>55</v>
      </c>
      <c r="E284" s="15">
        <v>766568.15</v>
      </c>
      <c r="F284" s="15">
        <f t="shared" si="115"/>
        <v>115.85</v>
      </c>
      <c r="G284" s="15">
        <v>115.85</v>
      </c>
      <c r="H284" s="15"/>
      <c r="I284" s="34">
        <f t="shared" ref="I284:I285" si="116">F284/E284</f>
        <v>1.5112811561503043E-4</v>
      </c>
    </row>
    <row r="285" spans="1:9" s="35" customFormat="1" ht="31.5" x14ac:dyDescent="0.2">
      <c r="A285" s="76"/>
      <c r="B285" s="14"/>
      <c r="C285" s="10" t="s">
        <v>271</v>
      </c>
      <c r="D285" s="52" t="s">
        <v>282</v>
      </c>
      <c r="E285" s="15">
        <v>21163.1</v>
      </c>
      <c r="F285" s="15">
        <f t="shared" ref="F285" si="117">G285+H285</f>
        <v>8621.5499999999993</v>
      </c>
      <c r="G285" s="15">
        <v>8621.5499999999993</v>
      </c>
      <c r="H285" s="15"/>
      <c r="I285" s="34">
        <f t="shared" si="116"/>
        <v>0.40738596897429957</v>
      </c>
    </row>
    <row r="286" spans="1:9" s="35" customFormat="1" x14ac:dyDescent="0.2">
      <c r="A286" s="76"/>
      <c r="B286" s="14"/>
      <c r="C286" s="10"/>
      <c r="D286" s="18" t="s">
        <v>215</v>
      </c>
      <c r="E286" s="11">
        <f>SUM(E280:E285)</f>
        <v>787731.25</v>
      </c>
      <c r="F286" s="11">
        <f t="shared" ref="F286:H286" si="118">SUM(F280:F285)</f>
        <v>12301.9</v>
      </c>
      <c r="G286" s="11">
        <f t="shared" si="118"/>
        <v>10373.4</v>
      </c>
      <c r="H286" s="11">
        <f t="shared" si="118"/>
        <v>1928.5</v>
      </c>
      <c r="I286" s="27">
        <f>F286/E286</f>
        <v>1.5616874409895506E-2</v>
      </c>
    </row>
    <row r="287" spans="1:9" s="35" customFormat="1" ht="15" customHeight="1" x14ac:dyDescent="0.2">
      <c r="A287" s="76"/>
      <c r="B287" s="10" t="s">
        <v>312</v>
      </c>
      <c r="C287" s="8"/>
      <c r="D287" s="153" t="s">
        <v>16</v>
      </c>
      <c r="E287" s="161"/>
      <c r="F287" s="161"/>
      <c r="G287" s="161"/>
      <c r="H287" s="161"/>
      <c r="I287" s="161"/>
    </row>
    <row r="288" spans="1:9" s="35" customFormat="1" ht="36" customHeight="1" x14ac:dyDescent="0.2">
      <c r="A288" s="76"/>
      <c r="B288" s="10"/>
      <c r="C288" s="10" t="s">
        <v>222</v>
      </c>
      <c r="D288" s="20" t="s">
        <v>223</v>
      </c>
      <c r="E288" s="15">
        <v>40000</v>
      </c>
      <c r="F288" s="15">
        <f>G288+H288</f>
        <v>40000</v>
      </c>
      <c r="G288" s="15"/>
      <c r="H288" s="15">
        <v>40000</v>
      </c>
      <c r="I288" s="34">
        <f>F288/E288</f>
        <v>1</v>
      </c>
    </row>
    <row r="289" spans="1:11" s="35" customFormat="1" ht="12.75" customHeight="1" x14ac:dyDescent="0.2">
      <c r="A289" s="76"/>
      <c r="B289" s="42"/>
      <c r="C289" s="42"/>
      <c r="D289" s="18" t="s">
        <v>313</v>
      </c>
      <c r="E289" s="11">
        <f>E288</f>
        <v>40000</v>
      </c>
      <c r="F289" s="11">
        <f t="shared" ref="F289:H289" si="119">F288</f>
        <v>40000</v>
      </c>
      <c r="G289" s="11">
        <f t="shared" si="119"/>
        <v>0</v>
      </c>
      <c r="H289" s="11">
        <f t="shared" si="119"/>
        <v>40000</v>
      </c>
      <c r="I289" s="27">
        <f>F289/E289</f>
        <v>1</v>
      </c>
    </row>
    <row r="290" spans="1:11" s="35" customFormat="1" x14ac:dyDescent="0.2">
      <c r="A290" s="72"/>
      <c r="B290" s="14"/>
      <c r="C290" s="42"/>
      <c r="D290" s="18" t="s">
        <v>59</v>
      </c>
      <c r="E290" s="11">
        <f>E263+E274+E278+E286+E267+E270+E289</f>
        <v>5896915.0599999996</v>
      </c>
      <c r="F290" s="11">
        <f t="shared" ref="F290:H290" si="120">F263+F274+F278+F286+F267+F270+F289</f>
        <v>5060681.55</v>
      </c>
      <c r="G290" s="11">
        <f t="shared" si="120"/>
        <v>1383153.05</v>
      </c>
      <c r="H290" s="11">
        <f t="shared" si="120"/>
        <v>3677528.5</v>
      </c>
      <c r="I290" s="27">
        <f t="shared" ref="I290" si="121">F290/E290</f>
        <v>0.85819135912736044</v>
      </c>
    </row>
    <row r="291" spans="1:11" s="35" customFormat="1" x14ac:dyDescent="0.2">
      <c r="A291" s="56">
        <v>921</v>
      </c>
      <c r="B291" s="57"/>
      <c r="C291" s="58"/>
      <c r="D291" s="173" t="s">
        <v>80</v>
      </c>
      <c r="E291" s="173"/>
      <c r="F291" s="173"/>
      <c r="G291" s="173"/>
      <c r="H291" s="173"/>
      <c r="I291" s="174"/>
    </row>
    <row r="292" spans="1:11" s="35" customFormat="1" ht="12" customHeight="1" x14ac:dyDescent="0.2">
      <c r="A292" s="75"/>
      <c r="B292" s="8">
        <v>92109</v>
      </c>
      <c r="C292" s="8"/>
      <c r="D292" s="153" t="s">
        <v>81</v>
      </c>
      <c r="E292" s="161"/>
      <c r="F292" s="161"/>
      <c r="G292" s="161"/>
      <c r="H292" s="161"/>
      <c r="I292" s="161"/>
    </row>
    <row r="293" spans="1:11" s="35" customFormat="1" ht="21" x14ac:dyDescent="0.2">
      <c r="A293" s="76"/>
      <c r="B293" s="10"/>
      <c r="C293" s="10" t="s">
        <v>171</v>
      </c>
      <c r="D293" s="20" t="s">
        <v>119</v>
      </c>
      <c r="E293" s="15">
        <v>10000</v>
      </c>
      <c r="F293" s="15">
        <f>G293+H293</f>
        <v>13908.02</v>
      </c>
      <c r="G293" s="15">
        <v>13908.02</v>
      </c>
      <c r="H293" s="15"/>
      <c r="I293" s="34">
        <f>F293/E293</f>
        <v>1.3908020000000001</v>
      </c>
    </row>
    <row r="294" spans="1:11" s="35" customFormat="1" x14ac:dyDescent="0.2">
      <c r="A294" s="76"/>
      <c r="B294" s="14"/>
      <c r="C294" s="10" t="s">
        <v>174</v>
      </c>
      <c r="D294" s="52" t="s">
        <v>90</v>
      </c>
      <c r="E294" s="15">
        <v>10</v>
      </c>
      <c r="F294" s="15">
        <f t="shared" ref="F294" si="122">G294+H294</f>
        <v>4.92</v>
      </c>
      <c r="G294" s="15">
        <v>4.92</v>
      </c>
      <c r="H294" s="15"/>
      <c r="I294" s="34">
        <f>F294/E294</f>
        <v>0.49199999999999999</v>
      </c>
    </row>
    <row r="295" spans="1:11" s="35" customFormat="1" x14ac:dyDescent="0.2">
      <c r="A295" s="76"/>
      <c r="B295" s="19"/>
      <c r="C295" s="10"/>
      <c r="D295" s="18" t="s">
        <v>78</v>
      </c>
      <c r="E295" s="11">
        <f>SUM(E293:E294)</f>
        <v>10010</v>
      </c>
      <c r="F295" s="11">
        <f>SUM(F293:F294)</f>
        <v>13912.94</v>
      </c>
      <c r="G295" s="11">
        <f>SUM(G293:G294)</f>
        <v>13912.94</v>
      </c>
      <c r="H295" s="11">
        <f>SUM(H293:H294)</f>
        <v>0</v>
      </c>
      <c r="I295" s="27">
        <f t="shared" ref="I295:I299" si="123">F295/E295</f>
        <v>1.389904095904096</v>
      </c>
    </row>
    <row r="296" spans="1:11" s="35" customFormat="1" x14ac:dyDescent="0.2">
      <c r="A296" s="76"/>
      <c r="B296" s="8" t="s">
        <v>314</v>
      </c>
      <c r="C296" s="8"/>
      <c r="D296" s="153" t="s">
        <v>326</v>
      </c>
      <c r="E296" s="161"/>
      <c r="F296" s="161"/>
      <c r="G296" s="161"/>
      <c r="H296" s="161"/>
      <c r="I296" s="161"/>
    </row>
    <row r="297" spans="1:11" s="35" customFormat="1" ht="42" x14ac:dyDescent="0.2">
      <c r="A297" s="76"/>
      <c r="B297" s="10"/>
      <c r="C297" s="10" t="s">
        <v>315</v>
      </c>
      <c r="D297" s="20" t="s">
        <v>328</v>
      </c>
      <c r="E297" s="15">
        <v>4200</v>
      </c>
      <c r="F297" s="15">
        <f>G297+H297</f>
        <v>4245.41</v>
      </c>
      <c r="G297" s="15">
        <v>4245.41</v>
      </c>
      <c r="H297" s="15"/>
      <c r="I297" s="34">
        <f>F297/E297</f>
        <v>1.0108119047619046</v>
      </c>
    </row>
    <row r="298" spans="1:11" s="35" customFormat="1" x14ac:dyDescent="0.2">
      <c r="A298" s="76"/>
      <c r="B298" s="10"/>
      <c r="C298" s="10"/>
      <c r="D298" s="18" t="s">
        <v>316</v>
      </c>
      <c r="E298" s="11">
        <f>SUM(E297:E297)</f>
        <v>4200</v>
      </c>
      <c r="F298" s="11">
        <f>SUM(F297:F297)</f>
        <v>4245.41</v>
      </c>
      <c r="G298" s="11">
        <f>SUM(G297:G297)</f>
        <v>4245.41</v>
      </c>
      <c r="H298" s="11">
        <f>SUM(H297:H297)</f>
        <v>0</v>
      </c>
      <c r="I298" s="27">
        <f t="shared" ref="I298" si="124">F298/E298</f>
        <v>1.0108119047619046</v>
      </c>
    </row>
    <row r="299" spans="1:11" x14ac:dyDescent="0.2">
      <c r="A299" s="101"/>
      <c r="B299" s="42"/>
      <c r="C299" s="42"/>
      <c r="D299" s="18" t="s">
        <v>79</v>
      </c>
      <c r="E299" s="11">
        <f>E295+E298</f>
        <v>14210</v>
      </c>
      <c r="F299" s="11">
        <f t="shared" ref="F299:H299" si="125">F295+F298</f>
        <v>18158.349999999999</v>
      </c>
      <c r="G299" s="11">
        <f t="shared" si="125"/>
        <v>18158.349999999999</v>
      </c>
      <c r="H299" s="11">
        <f t="shared" si="125"/>
        <v>0</v>
      </c>
      <c r="I299" s="27">
        <f t="shared" si="123"/>
        <v>1.2778571428571428</v>
      </c>
      <c r="J299" s="2"/>
      <c r="K299" s="2"/>
    </row>
    <row r="300" spans="1:11" x14ac:dyDescent="0.2">
      <c r="A300" s="178" t="s">
        <v>0</v>
      </c>
      <c r="B300" s="179" t="s">
        <v>1</v>
      </c>
      <c r="C300" s="179" t="s">
        <v>2</v>
      </c>
      <c r="D300" s="180" t="s">
        <v>67</v>
      </c>
      <c r="E300" s="121" t="s">
        <v>3</v>
      </c>
      <c r="F300" s="181" t="s">
        <v>163</v>
      </c>
      <c r="G300" s="181"/>
      <c r="H300" s="181"/>
      <c r="I300" s="182" t="s">
        <v>54</v>
      </c>
      <c r="J300" s="2"/>
      <c r="K300" s="2"/>
    </row>
    <row r="301" spans="1:11" x14ac:dyDescent="0.2">
      <c r="A301" s="178"/>
      <c r="B301" s="179"/>
      <c r="C301" s="179"/>
      <c r="D301" s="180"/>
      <c r="E301" s="121" t="s">
        <v>53</v>
      </c>
      <c r="F301" s="121" t="s">
        <v>109</v>
      </c>
      <c r="G301" s="121" t="s">
        <v>107</v>
      </c>
      <c r="H301" s="121" t="s">
        <v>108</v>
      </c>
      <c r="I301" s="182"/>
      <c r="J301" s="2"/>
      <c r="K301" s="2"/>
    </row>
    <row r="302" spans="1:11" x14ac:dyDescent="0.2">
      <c r="A302" s="119" t="s">
        <v>104</v>
      </c>
      <c r="B302" s="120" t="s">
        <v>140</v>
      </c>
      <c r="C302" s="120" t="s">
        <v>141</v>
      </c>
      <c r="D302" s="102" t="s">
        <v>142</v>
      </c>
      <c r="E302" s="31" t="s">
        <v>143</v>
      </c>
      <c r="F302" s="31" t="s">
        <v>144</v>
      </c>
      <c r="G302" s="31" t="s">
        <v>145</v>
      </c>
      <c r="H302" s="31" t="s">
        <v>146</v>
      </c>
      <c r="I302" s="119" t="s">
        <v>147</v>
      </c>
      <c r="J302" s="2"/>
      <c r="K302" s="2"/>
    </row>
    <row r="303" spans="1:11" s="35" customFormat="1" x14ac:dyDescent="0.2">
      <c r="A303" s="56">
        <v>926</v>
      </c>
      <c r="B303" s="57"/>
      <c r="C303" s="58"/>
      <c r="D303" s="173"/>
      <c r="E303" s="173"/>
      <c r="F303" s="173"/>
      <c r="G303" s="173"/>
      <c r="H303" s="173"/>
      <c r="I303" s="174"/>
    </row>
    <row r="304" spans="1:11" s="35" customFormat="1" x14ac:dyDescent="0.2">
      <c r="A304" s="75"/>
      <c r="B304" s="8" t="s">
        <v>317</v>
      </c>
      <c r="C304" s="8"/>
      <c r="D304" s="153" t="s">
        <v>327</v>
      </c>
      <c r="E304" s="161"/>
      <c r="F304" s="161"/>
      <c r="G304" s="161"/>
      <c r="H304" s="161"/>
      <c r="I304" s="161"/>
    </row>
    <row r="305" spans="1:11" s="35" customFormat="1" x14ac:dyDescent="0.2">
      <c r="A305" s="76"/>
      <c r="B305" s="10"/>
      <c r="C305" s="10" t="s">
        <v>174</v>
      </c>
      <c r="D305" s="52" t="s">
        <v>90</v>
      </c>
      <c r="E305" s="15"/>
      <c r="F305" s="15">
        <f>G305+H305</f>
        <v>0.38</v>
      </c>
      <c r="G305" s="15">
        <v>0.38</v>
      </c>
      <c r="H305" s="15"/>
      <c r="I305" s="34"/>
    </row>
    <row r="306" spans="1:11" s="35" customFormat="1" x14ac:dyDescent="0.2">
      <c r="A306" s="76"/>
      <c r="B306" s="14"/>
      <c r="C306" s="10" t="s">
        <v>130</v>
      </c>
      <c r="D306" s="52" t="s">
        <v>55</v>
      </c>
      <c r="E306" s="15"/>
      <c r="F306" s="15">
        <f t="shared" ref="F306" si="126">G306+H306</f>
        <v>400</v>
      </c>
      <c r="G306" s="15">
        <v>400</v>
      </c>
      <c r="H306" s="15"/>
      <c r="I306" s="34"/>
    </row>
    <row r="307" spans="1:11" s="35" customFormat="1" ht="42" x14ac:dyDescent="0.2">
      <c r="A307" s="76"/>
      <c r="B307" s="10"/>
      <c r="C307" s="10" t="s">
        <v>315</v>
      </c>
      <c r="D307" s="20" t="s">
        <v>328</v>
      </c>
      <c r="E307" s="15"/>
      <c r="F307" s="15">
        <f>G307+H307</f>
        <v>7500</v>
      </c>
      <c r="G307" s="15">
        <v>7500</v>
      </c>
      <c r="H307" s="15"/>
      <c r="I307" s="34"/>
    </row>
    <row r="308" spans="1:11" s="35" customFormat="1" x14ac:dyDescent="0.2">
      <c r="A308" s="76"/>
      <c r="B308" s="10"/>
      <c r="C308" s="10"/>
      <c r="D308" s="18" t="s">
        <v>318</v>
      </c>
      <c r="E308" s="11">
        <f>SUM(E305:E307)</f>
        <v>0</v>
      </c>
      <c r="F308" s="11">
        <f t="shared" ref="F308:H308" si="127">SUM(F305:F307)</f>
        <v>7900.38</v>
      </c>
      <c r="G308" s="11">
        <f t="shared" si="127"/>
        <v>7900.38</v>
      </c>
      <c r="H308" s="11">
        <f t="shared" si="127"/>
        <v>0</v>
      </c>
      <c r="I308" s="27"/>
    </row>
    <row r="309" spans="1:11" x14ac:dyDescent="0.2">
      <c r="A309" s="101"/>
      <c r="B309" s="42"/>
      <c r="C309" s="42"/>
      <c r="D309" s="18" t="s">
        <v>319</v>
      </c>
      <c r="E309" s="11">
        <f>E308</f>
        <v>0</v>
      </c>
      <c r="F309" s="11">
        <f t="shared" ref="F309:H309" si="128">F308</f>
        <v>7900.38</v>
      </c>
      <c r="G309" s="11">
        <f t="shared" si="128"/>
        <v>7900.38</v>
      </c>
      <c r="H309" s="11">
        <f t="shared" si="128"/>
        <v>0</v>
      </c>
      <c r="I309" s="27"/>
      <c r="J309" s="2"/>
      <c r="K309" s="2"/>
    </row>
    <row r="310" spans="1:11" x14ac:dyDescent="0.2">
      <c r="A310" s="185" t="s">
        <v>42</v>
      </c>
      <c r="B310" s="186"/>
      <c r="C310" s="186"/>
      <c r="D310" s="187"/>
      <c r="E310" s="83">
        <f>E14+E19+E30+E43+E49+E69+E80+E85+E129+E149+E187+E218+E226+E233+E256+E290+E299+E309</f>
        <v>45097787.849999994</v>
      </c>
      <c r="F310" s="83">
        <f t="shared" ref="F310:H310" si="129">F14+F19+F30+F43+F49+F69+F80+F85+F129+F149+F187+F218+F226+F233+F256+F290+F299+F309</f>
        <v>42978990.091999993</v>
      </c>
      <c r="G310" s="83">
        <f t="shared" si="129"/>
        <v>26226969.551999997</v>
      </c>
      <c r="H310" s="83">
        <f t="shared" si="129"/>
        <v>16752020.540000001</v>
      </c>
      <c r="I310" s="84">
        <f>F310/E310</f>
        <v>0.95301770088929094</v>
      </c>
      <c r="J310" s="2"/>
      <c r="K310" s="2"/>
    </row>
    <row r="311" spans="1:11" x14ac:dyDescent="0.2">
      <c r="E311" s="61"/>
      <c r="F311" s="61"/>
      <c r="G311" s="61"/>
      <c r="H311" s="61"/>
      <c r="I311" s="62"/>
      <c r="J311" s="2"/>
      <c r="K311" s="2"/>
    </row>
    <row r="312" spans="1:11" x14ac:dyDescent="0.2">
      <c r="E312" s="61"/>
      <c r="F312" s="61"/>
      <c r="G312" s="61"/>
      <c r="H312" s="61"/>
      <c r="I312" s="62"/>
      <c r="J312" s="2"/>
      <c r="K312" s="2"/>
    </row>
    <row r="313" spans="1:11" x14ac:dyDescent="0.2">
      <c r="E313" s="61"/>
      <c r="F313" s="61"/>
      <c r="G313" s="61"/>
      <c r="H313" s="61"/>
      <c r="I313" s="62"/>
      <c r="J313" s="2"/>
      <c r="K313" s="2"/>
    </row>
    <row r="314" spans="1:11" x14ac:dyDescent="0.2">
      <c r="E314" s="61"/>
      <c r="F314" s="61"/>
      <c r="G314" s="61"/>
      <c r="H314" s="61"/>
      <c r="I314" s="62"/>
      <c r="J314" s="2"/>
      <c r="K314" s="2"/>
    </row>
    <row r="315" spans="1:11" x14ac:dyDescent="0.2">
      <c r="E315" s="61"/>
      <c r="F315" s="61"/>
      <c r="G315" s="61"/>
      <c r="H315" s="61"/>
      <c r="I315" s="62"/>
      <c r="J315" s="2"/>
      <c r="K315" s="2"/>
    </row>
    <row r="316" spans="1:11" x14ac:dyDescent="0.2">
      <c r="E316" s="61"/>
      <c r="F316" s="61"/>
      <c r="G316" s="61"/>
      <c r="H316" s="61"/>
      <c r="I316" s="62"/>
      <c r="J316" s="2"/>
      <c r="K316" s="2"/>
    </row>
    <row r="317" spans="1:11" x14ac:dyDescent="0.2">
      <c r="E317" s="61"/>
      <c r="F317" s="61"/>
      <c r="G317" s="61"/>
      <c r="H317" s="61"/>
      <c r="I317" s="62"/>
      <c r="J317" s="2"/>
      <c r="K317" s="2"/>
    </row>
    <row r="318" spans="1:11" x14ac:dyDescent="0.2">
      <c r="E318" s="61"/>
      <c r="F318" s="61"/>
      <c r="G318" s="61"/>
      <c r="H318" s="61"/>
      <c r="I318" s="62"/>
      <c r="J318" s="2"/>
      <c r="K318" s="2"/>
    </row>
    <row r="319" spans="1:11" x14ac:dyDescent="0.2">
      <c r="E319" s="61"/>
      <c r="F319" s="61"/>
      <c r="G319" s="61"/>
      <c r="H319" s="61"/>
      <c r="I319" s="62"/>
      <c r="J319" s="2"/>
      <c r="K319" s="2"/>
    </row>
    <row r="320" spans="1:11" x14ac:dyDescent="0.2">
      <c r="E320" s="61"/>
      <c r="F320" s="61"/>
      <c r="G320" s="61"/>
      <c r="H320" s="61"/>
      <c r="I320" s="62"/>
      <c r="J320" s="2"/>
      <c r="K320" s="2"/>
    </row>
    <row r="321" spans="5:11" x14ac:dyDescent="0.2">
      <c r="E321" s="61"/>
      <c r="F321" s="61"/>
      <c r="G321" s="61"/>
      <c r="H321" s="61"/>
      <c r="I321" s="62"/>
      <c r="J321" s="2"/>
      <c r="K321" s="2"/>
    </row>
    <row r="322" spans="5:11" x14ac:dyDescent="0.2">
      <c r="E322" s="61"/>
      <c r="F322" s="61"/>
      <c r="G322" s="61"/>
      <c r="H322" s="61"/>
      <c r="I322" s="62"/>
      <c r="J322" s="2"/>
      <c r="K322" s="2"/>
    </row>
    <row r="323" spans="5:11" x14ac:dyDescent="0.2">
      <c r="E323" s="61"/>
      <c r="F323" s="61"/>
      <c r="G323" s="61"/>
      <c r="H323" s="61"/>
      <c r="I323" s="62"/>
      <c r="J323" s="2"/>
      <c r="K323" s="2"/>
    </row>
    <row r="324" spans="5:11" x14ac:dyDescent="0.2">
      <c r="E324" s="61"/>
      <c r="F324" s="61"/>
      <c r="G324" s="61"/>
      <c r="H324" s="61"/>
      <c r="I324" s="62"/>
      <c r="J324" s="2"/>
      <c r="K324" s="2"/>
    </row>
    <row r="325" spans="5:11" x14ac:dyDescent="0.2">
      <c r="E325" s="61"/>
      <c r="F325" s="61"/>
      <c r="G325" s="61"/>
      <c r="H325" s="61"/>
      <c r="I325" s="62"/>
      <c r="J325" s="2"/>
      <c r="K325" s="2"/>
    </row>
    <row r="326" spans="5:11" x14ac:dyDescent="0.2">
      <c r="E326" s="61"/>
      <c r="F326" s="61"/>
      <c r="G326" s="61"/>
      <c r="H326" s="61"/>
      <c r="I326" s="62"/>
      <c r="J326" s="2"/>
      <c r="K326" s="2"/>
    </row>
    <row r="327" spans="5:11" x14ac:dyDescent="0.2">
      <c r="E327" s="61"/>
      <c r="F327" s="61"/>
      <c r="G327" s="61"/>
      <c r="H327" s="61"/>
      <c r="I327" s="62"/>
      <c r="J327" s="2"/>
      <c r="K327" s="2"/>
    </row>
    <row r="328" spans="5:11" x14ac:dyDescent="0.2">
      <c r="E328" s="61"/>
      <c r="F328" s="61"/>
      <c r="G328" s="61"/>
      <c r="H328" s="61"/>
      <c r="I328" s="62"/>
      <c r="J328" s="2"/>
      <c r="K328" s="2"/>
    </row>
    <row r="329" spans="5:11" x14ac:dyDescent="0.2">
      <c r="E329" s="61"/>
      <c r="F329" s="61"/>
      <c r="G329" s="61"/>
      <c r="H329" s="61"/>
      <c r="I329" s="62"/>
      <c r="J329" s="2"/>
      <c r="K329" s="2"/>
    </row>
    <row r="330" spans="5:11" x14ac:dyDescent="0.2">
      <c r="E330" s="61"/>
      <c r="F330" s="61"/>
      <c r="G330" s="61"/>
      <c r="H330" s="61"/>
      <c r="I330" s="62"/>
      <c r="J330" s="2"/>
      <c r="K330" s="2"/>
    </row>
    <row r="331" spans="5:11" x14ac:dyDescent="0.2">
      <c r="E331" s="61"/>
      <c r="F331" s="61"/>
      <c r="G331" s="61"/>
      <c r="H331" s="61"/>
      <c r="I331" s="62"/>
      <c r="J331" s="2"/>
      <c r="K331" s="2"/>
    </row>
    <row r="332" spans="5:11" x14ac:dyDescent="0.2">
      <c r="E332" s="61"/>
      <c r="F332" s="61"/>
      <c r="G332" s="61"/>
      <c r="H332" s="61"/>
      <c r="I332" s="62"/>
      <c r="J332" s="2"/>
      <c r="K332" s="2"/>
    </row>
    <row r="333" spans="5:11" x14ac:dyDescent="0.2">
      <c r="E333" s="61"/>
      <c r="F333" s="61"/>
      <c r="G333" s="61"/>
      <c r="H333" s="61"/>
      <c r="I333" s="62"/>
      <c r="J333" s="2"/>
      <c r="K333" s="2"/>
    </row>
    <row r="334" spans="5:11" x14ac:dyDescent="0.2">
      <c r="E334" s="61"/>
      <c r="F334" s="61"/>
      <c r="G334" s="61"/>
      <c r="H334" s="61"/>
      <c r="I334" s="62"/>
      <c r="J334" s="2"/>
      <c r="K334" s="2"/>
    </row>
    <row r="335" spans="5:11" x14ac:dyDescent="0.2">
      <c r="E335" s="61"/>
      <c r="F335" s="61"/>
      <c r="G335" s="61"/>
      <c r="H335" s="61"/>
      <c r="I335" s="62"/>
      <c r="J335" s="2"/>
      <c r="K335" s="2"/>
    </row>
    <row r="336" spans="5:11" x14ac:dyDescent="0.2">
      <c r="E336" s="61"/>
      <c r="F336" s="61"/>
      <c r="G336" s="61"/>
      <c r="H336" s="61"/>
      <c r="I336" s="62"/>
      <c r="J336" s="2"/>
      <c r="K336" s="2"/>
    </row>
    <row r="337" spans="5:11" x14ac:dyDescent="0.2">
      <c r="E337" s="61"/>
      <c r="F337" s="61"/>
      <c r="G337" s="61"/>
      <c r="H337" s="61"/>
      <c r="I337" s="62"/>
      <c r="J337" s="2"/>
      <c r="K337" s="2"/>
    </row>
    <row r="338" spans="5:11" x14ac:dyDescent="0.2">
      <c r="E338" s="61"/>
      <c r="F338" s="61"/>
      <c r="G338" s="61"/>
      <c r="H338" s="61"/>
      <c r="I338" s="62"/>
      <c r="J338" s="2"/>
      <c r="K338" s="2"/>
    </row>
    <row r="339" spans="5:11" x14ac:dyDescent="0.2">
      <c r="E339" s="61"/>
      <c r="F339" s="61"/>
      <c r="G339" s="61"/>
      <c r="H339" s="61"/>
      <c r="I339" s="62"/>
      <c r="J339" s="2"/>
      <c r="K339" s="2"/>
    </row>
    <row r="340" spans="5:11" x14ac:dyDescent="0.2">
      <c r="E340" s="61"/>
      <c r="F340" s="61"/>
      <c r="G340" s="61"/>
      <c r="H340" s="61"/>
      <c r="I340" s="62"/>
      <c r="J340" s="2"/>
      <c r="K340" s="2"/>
    </row>
    <row r="341" spans="5:11" x14ac:dyDescent="0.2">
      <c r="E341" s="61"/>
      <c r="F341" s="61"/>
      <c r="G341" s="61"/>
      <c r="H341" s="61"/>
      <c r="I341" s="62"/>
      <c r="J341" s="2"/>
      <c r="K341" s="2"/>
    </row>
    <row r="342" spans="5:11" x14ac:dyDescent="0.2">
      <c r="E342" s="61"/>
      <c r="F342" s="61"/>
      <c r="G342" s="61"/>
      <c r="H342" s="61"/>
      <c r="I342" s="62"/>
      <c r="J342" s="2"/>
      <c r="K342" s="2"/>
    </row>
    <row r="343" spans="5:11" x14ac:dyDescent="0.2">
      <c r="E343" s="61"/>
      <c r="F343" s="61"/>
      <c r="G343" s="61"/>
      <c r="H343" s="61"/>
      <c r="I343" s="62"/>
      <c r="J343" s="2"/>
      <c r="K343" s="2"/>
    </row>
    <row r="344" spans="5:11" x14ac:dyDescent="0.2">
      <c r="E344" s="61"/>
      <c r="F344" s="61"/>
      <c r="G344" s="61"/>
      <c r="H344" s="61"/>
      <c r="I344" s="62"/>
      <c r="J344" s="2"/>
      <c r="K344" s="2"/>
    </row>
    <row r="345" spans="5:11" x14ac:dyDescent="0.2">
      <c r="E345" s="61"/>
      <c r="F345" s="61"/>
      <c r="G345" s="61"/>
      <c r="H345" s="61"/>
      <c r="I345" s="62"/>
      <c r="J345" s="2"/>
      <c r="K345" s="2"/>
    </row>
    <row r="346" spans="5:11" x14ac:dyDescent="0.2">
      <c r="E346" s="61"/>
      <c r="F346" s="61"/>
      <c r="G346" s="61"/>
      <c r="H346" s="61"/>
      <c r="I346" s="62"/>
      <c r="J346" s="2"/>
      <c r="K346" s="2"/>
    </row>
    <row r="347" spans="5:11" x14ac:dyDescent="0.2">
      <c r="E347" s="61"/>
      <c r="F347" s="61"/>
      <c r="G347" s="61"/>
      <c r="H347" s="61"/>
      <c r="I347" s="62"/>
      <c r="J347" s="2"/>
      <c r="K347" s="2"/>
    </row>
    <row r="348" spans="5:11" x14ac:dyDescent="0.2">
      <c r="E348" s="61"/>
      <c r="F348" s="61"/>
      <c r="G348" s="61"/>
      <c r="H348" s="61"/>
      <c r="I348" s="62"/>
      <c r="J348" s="2"/>
      <c r="K348" s="2"/>
    </row>
    <row r="349" spans="5:11" x14ac:dyDescent="0.2">
      <c r="E349" s="61"/>
      <c r="F349" s="61"/>
      <c r="G349" s="61"/>
      <c r="H349" s="61"/>
      <c r="I349" s="62"/>
      <c r="J349" s="2"/>
      <c r="K349" s="2"/>
    </row>
    <row r="350" spans="5:11" x14ac:dyDescent="0.2">
      <c r="E350" s="61"/>
      <c r="F350" s="61"/>
      <c r="G350" s="61"/>
      <c r="H350" s="61"/>
      <c r="I350" s="62"/>
      <c r="J350" s="2"/>
      <c r="K350" s="2"/>
    </row>
    <row r="351" spans="5:11" x14ac:dyDescent="0.2">
      <c r="E351" s="61"/>
      <c r="F351" s="61"/>
      <c r="G351" s="61"/>
      <c r="H351" s="61"/>
      <c r="I351" s="62"/>
      <c r="J351" s="2"/>
      <c r="K351" s="2"/>
    </row>
    <row r="352" spans="5:11" x14ac:dyDescent="0.2">
      <c r="E352" s="61"/>
      <c r="F352" s="61"/>
      <c r="G352" s="61"/>
      <c r="H352" s="61"/>
      <c r="I352" s="62"/>
      <c r="J352" s="2"/>
      <c r="K352" s="2"/>
    </row>
    <row r="353" spans="5:11" x14ac:dyDescent="0.2">
      <c r="E353" s="61"/>
      <c r="F353" s="61"/>
      <c r="G353" s="61"/>
      <c r="H353" s="61"/>
      <c r="I353" s="62"/>
      <c r="J353" s="2"/>
      <c r="K353" s="2"/>
    </row>
    <row r="354" spans="5:11" x14ac:dyDescent="0.2">
      <c r="E354" s="61"/>
      <c r="F354" s="61"/>
      <c r="G354" s="61"/>
      <c r="H354" s="61"/>
      <c r="I354" s="62"/>
      <c r="J354" s="2"/>
      <c r="K354" s="2"/>
    </row>
    <row r="355" spans="5:11" x14ac:dyDescent="0.2">
      <c r="E355" s="61"/>
      <c r="F355" s="61"/>
      <c r="G355" s="61"/>
      <c r="H355" s="61"/>
      <c r="I355" s="62"/>
      <c r="J355" s="2"/>
      <c r="K355" s="2"/>
    </row>
    <row r="356" spans="5:11" x14ac:dyDescent="0.2">
      <c r="E356" s="61"/>
      <c r="F356" s="61"/>
      <c r="G356" s="61"/>
      <c r="H356" s="61"/>
      <c r="I356" s="62"/>
      <c r="J356" s="2"/>
      <c r="K356" s="2"/>
    </row>
    <row r="357" spans="5:11" x14ac:dyDescent="0.2">
      <c r="E357" s="61"/>
      <c r="F357" s="61"/>
      <c r="G357" s="61"/>
      <c r="H357" s="61"/>
      <c r="I357" s="62"/>
      <c r="J357" s="2"/>
      <c r="K357" s="2"/>
    </row>
    <row r="358" spans="5:11" x14ac:dyDescent="0.2">
      <c r="E358" s="61"/>
      <c r="F358" s="61"/>
      <c r="G358" s="61"/>
      <c r="H358" s="61"/>
      <c r="I358" s="62"/>
      <c r="J358" s="2"/>
      <c r="K358" s="2"/>
    </row>
    <row r="359" spans="5:11" x14ac:dyDescent="0.2">
      <c r="E359" s="61"/>
      <c r="F359" s="61"/>
      <c r="G359" s="61"/>
      <c r="H359" s="61"/>
      <c r="I359" s="62"/>
      <c r="J359" s="2"/>
      <c r="K359" s="2"/>
    </row>
    <row r="360" spans="5:11" x14ac:dyDescent="0.2">
      <c r="E360" s="61"/>
      <c r="F360" s="61"/>
      <c r="G360" s="61"/>
      <c r="H360" s="61"/>
      <c r="I360" s="62"/>
      <c r="J360" s="2"/>
      <c r="K360" s="2"/>
    </row>
    <row r="361" spans="5:11" x14ac:dyDescent="0.2">
      <c r="E361" s="61"/>
      <c r="F361" s="61"/>
      <c r="G361" s="61"/>
      <c r="H361" s="61"/>
      <c r="I361" s="62"/>
      <c r="J361" s="2"/>
      <c r="K361" s="2"/>
    </row>
    <row r="362" spans="5:11" x14ac:dyDescent="0.2">
      <c r="E362" s="61"/>
      <c r="F362" s="61"/>
      <c r="G362" s="61"/>
      <c r="H362" s="61"/>
      <c r="I362" s="62"/>
      <c r="J362" s="2"/>
      <c r="K362" s="2"/>
    </row>
    <row r="363" spans="5:11" x14ac:dyDescent="0.2">
      <c r="E363" s="61"/>
      <c r="F363" s="61"/>
      <c r="G363" s="61"/>
      <c r="H363" s="61"/>
      <c r="I363" s="62"/>
      <c r="J363" s="2"/>
      <c r="K363" s="2"/>
    </row>
    <row r="364" spans="5:11" x14ac:dyDescent="0.2">
      <c r="E364" s="61"/>
      <c r="F364" s="61"/>
      <c r="G364" s="61"/>
      <c r="H364" s="61"/>
      <c r="I364" s="62"/>
      <c r="J364" s="2"/>
      <c r="K364" s="2"/>
    </row>
    <row r="365" spans="5:11" x14ac:dyDescent="0.2">
      <c r="E365" s="61"/>
      <c r="F365" s="61"/>
      <c r="G365" s="61"/>
      <c r="H365" s="61"/>
      <c r="I365" s="62"/>
      <c r="J365" s="2"/>
      <c r="K365" s="2"/>
    </row>
    <row r="366" spans="5:11" x14ac:dyDescent="0.2">
      <c r="E366" s="61"/>
      <c r="F366" s="61"/>
      <c r="G366" s="61"/>
      <c r="H366" s="61"/>
      <c r="I366" s="62"/>
      <c r="J366" s="2"/>
      <c r="K366" s="2"/>
    </row>
    <row r="367" spans="5:11" x14ac:dyDescent="0.2">
      <c r="E367" s="61"/>
      <c r="F367" s="61"/>
      <c r="G367" s="61"/>
      <c r="H367" s="61"/>
      <c r="I367" s="62"/>
      <c r="J367" s="2"/>
      <c r="K367" s="2"/>
    </row>
    <row r="368" spans="5:11" x14ac:dyDescent="0.2">
      <c r="E368" s="61"/>
      <c r="F368" s="61"/>
      <c r="G368" s="61"/>
      <c r="H368" s="61"/>
      <c r="I368" s="62"/>
      <c r="J368" s="2"/>
      <c r="K368" s="2"/>
    </row>
    <row r="369" spans="5:11" x14ac:dyDescent="0.2">
      <c r="E369" s="61"/>
      <c r="F369" s="61"/>
      <c r="G369" s="61"/>
      <c r="H369" s="61"/>
      <c r="I369" s="62"/>
      <c r="J369" s="2"/>
      <c r="K369" s="2"/>
    </row>
    <row r="370" spans="5:11" x14ac:dyDescent="0.2">
      <c r="E370" s="61"/>
      <c r="F370" s="61"/>
      <c r="G370" s="61"/>
      <c r="H370" s="61"/>
      <c r="I370" s="62"/>
      <c r="J370" s="2"/>
      <c r="K370" s="2"/>
    </row>
    <row r="371" spans="5:11" x14ac:dyDescent="0.2">
      <c r="E371" s="61"/>
      <c r="F371" s="61"/>
      <c r="G371" s="61"/>
      <c r="H371" s="61"/>
      <c r="I371" s="62"/>
      <c r="J371" s="2"/>
      <c r="K371" s="2"/>
    </row>
    <row r="372" spans="5:11" x14ac:dyDescent="0.2">
      <c r="E372" s="61"/>
      <c r="F372" s="61"/>
      <c r="G372" s="61"/>
      <c r="H372" s="61"/>
      <c r="I372" s="62"/>
      <c r="J372" s="2"/>
      <c r="K372" s="2"/>
    </row>
    <row r="373" spans="5:11" x14ac:dyDescent="0.2">
      <c r="E373" s="61"/>
      <c r="F373" s="61"/>
      <c r="G373" s="61"/>
      <c r="H373" s="61"/>
      <c r="I373" s="62"/>
      <c r="J373" s="2"/>
      <c r="K373" s="2"/>
    </row>
    <row r="374" spans="5:11" x14ac:dyDescent="0.2">
      <c r="E374" s="61"/>
      <c r="F374" s="61"/>
      <c r="G374" s="61"/>
      <c r="H374" s="61"/>
      <c r="I374" s="62"/>
      <c r="J374" s="2"/>
      <c r="K374" s="2"/>
    </row>
    <row r="375" spans="5:11" x14ac:dyDescent="0.2">
      <c r="E375" s="61"/>
      <c r="F375" s="61"/>
      <c r="G375" s="61"/>
      <c r="H375" s="61"/>
      <c r="I375" s="62"/>
      <c r="J375" s="2"/>
      <c r="K375" s="2"/>
    </row>
    <row r="376" spans="5:11" x14ac:dyDescent="0.2">
      <c r="E376" s="61"/>
      <c r="F376" s="61"/>
      <c r="G376" s="61"/>
      <c r="H376" s="61"/>
      <c r="I376" s="62"/>
      <c r="J376" s="2"/>
      <c r="K376" s="2"/>
    </row>
    <row r="377" spans="5:11" x14ac:dyDescent="0.2">
      <c r="E377" s="61"/>
      <c r="F377" s="61"/>
      <c r="G377" s="61"/>
      <c r="H377" s="61"/>
      <c r="I377" s="62"/>
      <c r="J377" s="2"/>
      <c r="K377" s="2"/>
    </row>
    <row r="378" spans="5:11" x14ac:dyDescent="0.2">
      <c r="E378" s="61"/>
      <c r="F378" s="61"/>
      <c r="G378" s="61"/>
      <c r="H378" s="61"/>
      <c r="I378" s="62"/>
      <c r="J378" s="2"/>
      <c r="K378" s="2"/>
    </row>
    <row r="379" spans="5:11" x14ac:dyDescent="0.2">
      <c r="E379" s="61"/>
      <c r="F379" s="61"/>
      <c r="G379" s="61"/>
      <c r="H379" s="61"/>
      <c r="I379" s="62"/>
      <c r="J379" s="2"/>
      <c r="K379" s="2"/>
    </row>
    <row r="380" spans="5:11" x14ac:dyDescent="0.2">
      <c r="E380" s="61"/>
      <c r="F380" s="61"/>
      <c r="G380" s="61"/>
      <c r="H380" s="61"/>
      <c r="I380" s="62"/>
      <c r="J380" s="2"/>
      <c r="K380" s="2"/>
    </row>
    <row r="381" spans="5:11" x14ac:dyDescent="0.2">
      <c r="E381" s="61"/>
      <c r="F381" s="61"/>
      <c r="G381" s="61"/>
      <c r="H381" s="61"/>
      <c r="I381" s="62"/>
      <c r="J381" s="2"/>
      <c r="K381" s="2"/>
    </row>
    <row r="382" spans="5:11" x14ac:dyDescent="0.2">
      <c r="E382" s="61"/>
      <c r="F382" s="61"/>
      <c r="G382" s="61"/>
      <c r="H382" s="61"/>
      <c r="I382" s="62"/>
      <c r="J382" s="2"/>
      <c r="K382" s="2"/>
    </row>
    <row r="383" spans="5:11" x14ac:dyDescent="0.2">
      <c r="E383" s="61"/>
      <c r="F383" s="61"/>
      <c r="G383" s="61"/>
      <c r="H383" s="61"/>
      <c r="I383" s="62"/>
      <c r="J383" s="2"/>
      <c r="K383" s="2"/>
    </row>
    <row r="384" spans="5:11" x14ac:dyDescent="0.2">
      <c r="E384" s="61"/>
      <c r="F384" s="61"/>
      <c r="G384" s="61"/>
      <c r="H384" s="61"/>
      <c r="I384" s="62"/>
      <c r="J384" s="2"/>
      <c r="K384" s="2"/>
    </row>
    <row r="385" spans="5:11" x14ac:dyDescent="0.2">
      <c r="E385" s="61"/>
      <c r="F385" s="61"/>
      <c r="G385" s="61"/>
      <c r="H385" s="61"/>
      <c r="I385" s="62"/>
      <c r="J385" s="2"/>
      <c r="K385" s="2"/>
    </row>
    <row r="386" spans="5:11" x14ac:dyDescent="0.2">
      <c r="E386" s="61"/>
      <c r="F386" s="61"/>
      <c r="G386" s="61"/>
      <c r="H386" s="61"/>
      <c r="I386" s="62"/>
      <c r="J386" s="2"/>
      <c r="K386" s="2"/>
    </row>
    <row r="387" spans="5:11" x14ac:dyDescent="0.2">
      <c r="E387" s="61"/>
      <c r="F387" s="61"/>
      <c r="G387" s="61"/>
      <c r="H387" s="61"/>
      <c r="I387" s="62"/>
      <c r="J387" s="2"/>
      <c r="K387" s="2"/>
    </row>
    <row r="388" spans="5:11" x14ac:dyDescent="0.2">
      <c r="E388" s="61"/>
      <c r="F388" s="61"/>
      <c r="G388" s="61"/>
      <c r="H388" s="61"/>
      <c r="I388" s="62"/>
      <c r="J388" s="2"/>
      <c r="K388" s="2"/>
    </row>
    <row r="389" spans="5:11" x14ac:dyDescent="0.2">
      <c r="E389" s="61"/>
      <c r="F389" s="61"/>
      <c r="G389" s="61"/>
      <c r="H389" s="61"/>
      <c r="I389" s="62"/>
      <c r="J389" s="2"/>
      <c r="K389" s="2"/>
    </row>
    <row r="390" spans="5:11" x14ac:dyDescent="0.2">
      <c r="E390" s="61"/>
      <c r="F390" s="61"/>
      <c r="G390" s="61"/>
      <c r="H390" s="61"/>
      <c r="I390" s="62"/>
      <c r="J390" s="2"/>
      <c r="K390" s="2"/>
    </row>
    <row r="391" spans="5:11" x14ac:dyDescent="0.2">
      <c r="E391" s="61"/>
      <c r="F391" s="61"/>
      <c r="G391" s="61"/>
      <c r="H391" s="61"/>
      <c r="I391" s="62"/>
      <c r="J391" s="2"/>
      <c r="K391" s="2"/>
    </row>
    <row r="392" spans="5:11" x14ac:dyDescent="0.2">
      <c r="E392" s="61"/>
      <c r="F392" s="61"/>
      <c r="G392" s="61"/>
      <c r="H392" s="61"/>
      <c r="I392" s="62"/>
      <c r="J392" s="2"/>
      <c r="K392" s="2"/>
    </row>
    <row r="393" spans="5:11" x14ac:dyDescent="0.2">
      <c r="E393" s="61"/>
      <c r="F393" s="61"/>
      <c r="G393" s="61"/>
      <c r="H393" s="61"/>
      <c r="I393" s="62"/>
      <c r="J393" s="2"/>
      <c r="K393" s="2"/>
    </row>
    <row r="394" spans="5:11" x14ac:dyDescent="0.2">
      <c r="E394" s="61"/>
      <c r="F394" s="61"/>
      <c r="G394" s="61"/>
      <c r="H394" s="61"/>
      <c r="I394" s="62"/>
      <c r="J394" s="2"/>
      <c r="K394" s="2"/>
    </row>
    <row r="395" spans="5:11" x14ac:dyDescent="0.2">
      <c r="E395" s="61"/>
      <c r="F395" s="61"/>
      <c r="G395" s="61"/>
      <c r="H395" s="61"/>
      <c r="I395" s="62"/>
      <c r="J395" s="2"/>
      <c r="K395" s="2"/>
    </row>
    <row r="396" spans="5:11" x14ac:dyDescent="0.2">
      <c r="E396" s="61"/>
      <c r="F396" s="61"/>
      <c r="G396" s="61"/>
      <c r="H396" s="61"/>
      <c r="I396" s="62"/>
      <c r="J396" s="2"/>
      <c r="K396" s="2"/>
    </row>
    <row r="397" spans="5:11" x14ac:dyDescent="0.2">
      <c r="E397" s="61"/>
      <c r="F397" s="61"/>
      <c r="G397" s="61"/>
      <c r="H397" s="61"/>
      <c r="I397" s="62"/>
      <c r="J397" s="2"/>
      <c r="K397" s="2"/>
    </row>
    <row r="398" spans="5:11" x14ac:dyDescent="0.2">
      <c r="E398" s="61"/>
      <c r="F398" s="61"/>
      <c r="G398" s="61"/>
      <c r="H398" s="61"/>
      <c r="I398" s="62"/>
      <c r="J398" s="2"/>
      <c r="K398" s="2"/>
    </row>
    <row r="399" spans="5:11" x14ac:dyDescent="0.2">
      <c r="E399" s="61"/>
      <c r="F399" s="61"/>
      <c r="G399" s="61"/>
      <c r="H399" s="61"/>
      <c r="I399" s="62"/>
      <c r="J399" s="2"/>
      <c r="K399" s="2"/>
    </row>
    <row r="400" spans="5:11" x14ac:dyDescent="0.2">
      <c r="E400" s="61"/>
      <c r="F400" s="61"/>
      <c r="G400" s="61"/>
      <c r="H400" s="61"/>
      <c r="I400" s="62"/>
      <c r="J400" s="2"/>
      <c r="K400" s="2"/>
    </row>
    <row r="401" spans="5:11" x14ac:dyDescent="0.2">
      <c r="E401" s="61"/>
      <c r="F401" s="61"/>
      <c r="G401" s="61"/>
      <c r="H401" s="61"/>
      <c r="I401" s="62"/>
      <c r="J401" s="2"/>
      <c r="K401" s="2"/>
    </row>
    <row r="402" spans="5:11" x14ac:dyDescent="0.2">
      <c r="E402" s="61"/>
      <c r="F402" s="61"/>
      <c r="G402" s="61"/>
      <c r="H402" s="61"/>
      <c r="I402" s="62"/>
      <c r="J402" s="2"/>
      <c r="K402" s="2"/>
    </row>
    <row r="403" spans="5:11" x14ac:dyDescent="0.2">
      <c r="E403" s="61"/>
      <c r="F403" s="61"/>
      <c r="G403" s="61"/>
      <c r="H403" s="61"/>
      <c r="I403" s="62"/>
      <c r="J403" s="2"/>
      <c r="K403" s="2"/>
    </row>
    <row r="404" spans="5:11" x14ac:dyDescent="0.2">
      <c r="E404" s="61"/>
      <c r="F404" s="61"/>
      <c r="G404" s="61"/>
      <c r="H404" s="61"/>
      <c r="I404" s="62"/>
      <c r="J404" s="2"/>
      <c r="K404" s="2"/>
    </row>
    <row r="405" spans="5:11" x14ac:dyDescent="0.2">
      <c r="E405" s="61"/>
      <c r="F405" s="61"/>
      <c r="G405" s="61"/>
      <c r="H405" s="61"/>
      <c r="I405" s="62"/>
      <c r="J405" s="2"/>
      <c r="K405" s="2"/>
    </row>
    <row r="406" spans="5:11" x14ac:dyDescent="0.2">
      <c r="E406" s="61"/>
      <c r="F406" s="61"/>
      <c r="G406" s="61"/>
      <c r="H406" s="61"/>
      <c r="I406" s="62"/>
      <c r="J406" s="2"/>
      <c r="K406" s="2"/>
    </row>
    <row r="407" spans="5:11" x14ac:dyDescent="0.2">
      <c r="E407" s="61"/>
      <c r="F407" s="61"/>
      <c r="G407" s="61"/>
      <c r="H407" s="61"/>
      <c r="I407" s="62"/>
      <c r="J407" s="2"/>
      <c r="K407" s="2"/>
    </row>
    <row r="408" spans="5:11" x14ac:dyDescent="0.2">
      <c r="E408" s="61"/>
      <c r="F408" s="61"/>
      <c r="G408" s="61"/>
      <c r="H408" s="61"/>
      <c r="I408" s="62"/>
      <c r="J408" s="2"/>
      <c r="K408" s="2"/>
    </row>
    <row r="409" spans="5:11" x14ac:dyDescent="0.2">
      <c r="E409" s="61"/>
      <c r="F409" s="61"/>
      <c r="G409" s="61"/>
      <c r="H409" s="61"/>
      <c r="I409" s="62"/>
      <c r="J409" s="2"/>
      <c r="K409" s="2"/>
    </row>
    <row r="410" spans="5:11" x14ac:dyDescent="0.2">
      <c r="E410" s="61"/>
      <c r="F410" s="61"/>
      <c r="G410" s="61"/>
      <c r="H410" s="61"/>
      <c r="I410" s="62"/>
      <c r="J410" s="2"/>
      <c r="K410" s="2"/>
    </row>
    <row r="411" spans="5:11" x14ac:dyDescent="0.2">
      <c r="E411" s="61"/>
      <c r="F411" s="61"/>
      <c r="G411" s="61"/>
      <c r="H411" s="61"/>
      <c r="I411" s="62"/>
      <c r="J411" s="2"/>
      <c r="K411" s="2"/>
    </row>
    <row r="412" spans="5:11" x14ac:dyDescent="0.2">
      <c r="E412" s="61"/>
      <c r="F412" s="61"/>
      <c r="G412" s="61"/>
      <c r="H412" s="61"/>
      <c r="I412" s="62"/>
      <c r="J412" s="2"/>
      <c r="K412" s="2"/>
    </row>
    <row r="413" spans="5:11" x14ac:dyDescent="0.2">
      <c r="E413" s="61"/>
      <c r="F413" s="61"/>
      <c r="G413" s="61"/>
      <c r="H413" s="61"/>
      <c r="I413" s="62"/>
      <c r="J413" s="2"/>
      <c r="K413" s="2"/>
    </row>
    <row r="414" spans="5:11" x14ac:dyDescent="0.2">
      <c r="E414" s="61"/>
      <c r="F414" s="61"/>
      <c r="G414" s="61"/>
      <c r="H414" s="61"/>
      <c r="I414" s="62"/>
      <c r="J414" s="2"/>
      <c r="K414" s="2"/>
    </row>
    <row r="415" spans="5:11" x14ac:dyDescent="0.2">
      <c r="E415" s="61"/>
      <c r="F415" s="61"/>
      <c r="G415" s="61"/>
      <c r="H415" s="61"/>
      <c r="I415" s="62"/>
      <c r="J415" s="2"/>
      <c r="K415" s="2"/>
    </row>
    <row r="416" spans="5:11" x14ac:dyDescent="0.2">
      <c r="E416" s="61"/>
      <c r="F416" s="61"/>
      <c r="G416" s="61"/>
      <c r="H416" s="61"/>
      <c r="I416" s="62"/>
      <c r="J416" s="2"/>
      <c r="K416" s="2"/>
    </row>
    <row r="417" spans="5:11" x14ac:dyDescent="0.2">
      <c r="E417" s="61"/>
      <c r="F417" s="61"/>
      <c r="G417" s="61"/>
      <c r="H417" s="61"/>
      <c r="I417" s="62"/>
      <c r="J417" s="2"/>
      <c r="K417" s="2"/>
    </row>
    <row r="418" spans="5:11" x14ac:dyDescent="0.2">
      <c r="E418" s="61"/>
      <c r="F418" s="61"/>
      <c r="G418" s="61"/>
      <c r="H418" s="61"/>
      <c r="I418" s="62"/>
      <c r="J418" s="2"/>
      <c r="K418" s="2"/>
    </row>
    <row r="419" spans="5:11" x14ac:dyDescent="0.2">
      <c r="E419" s="61"/>
      <c r="F419" s="61"/>
      <c r="G419" s="61"/>
      <c r="H419" s="61"/>
      <c r="I419" s="62"/>
      <c r="J419" s="2"/>
      <c r="K419" s="2"/>
    </row>
    <row r="420" spans="5:11" x14ac:dyDescent="0.2">
      <c r="E420" s="61"/>
      <c r="F420" s="61"/>
      <c r="G420" s="61"/>
      <c r="H420" s="61"/>
      <c r="I420" s="62"/>
      <c r="J420" s="2"/>
      <c r="K420" s="2"/>
    </row>
    <row r="421" spans="5:11" x14ac:dyDescent="0.2">
      <c r="E421" s="61"/>
      <c r="F421" s="61"/>
      <c r="G421" s="61"/>
      <c r="H421" s="61"/>
      <c r="I421" s="62"/>
      <c r="J421" s="2"/>
      <c r="K421" s="2"/>
    </row>
    <row r="422" spans="5:11" x14ac:dyDescent="0.2">
      <c r="E422" s="61"/>
      <c r="F422" s="61"/>
      <c r="G422" s="61"/>
      <c r="H422" s="61"/>
      <c r="I422" s="62"/>
      <c r="J422" s="2"/>
      <c r="K422" s="2"/>
    </row>
    <row r="423" spans="5:11" x14ac:dyDescent="0.2">
      <c r="E423" s="61"/>
      <c r="F423" s="61"/>
      <c r="G423" s="61"/>
      <c r="H423" s="61"/>
      <c r="I423" s="62"/>
      <c r="J423" s="2"/>
      <c r="K423" s="2"/>
    </row>
    <row r="424" spans="5:11" x14ac:dyDescent="0.2">
      <c r="E424" s="61"/>
      <c r="F424" s="61"/>
      <c r="G424" s="61"/>
      <c r="H424" s="61"/>
      <c r="I424" s="62"/>
      <c r="J424" s="2"/>
      <c r="K424" s="2"/>
    </row>
    <row r="425" spans="5:11" x14ac:dyDescent="0.2">
      <c r="E425" s="61"/>
      <c r="F425" s="61"/>
      <c r="G425" s="61"/>
      <c r="H425" s="61"/>
      <c r="I425" s="62"/>
      <c r="J425" s="2"/>
      <c r="K425" s="2"/>
    </row>
    <row r="426" spans="5:11" x14ac:dyDescent="0.2">
      <c r="E426" s="61"/>
      <c r="F426" s="61"/>
      <c r="G426" s="61"/>
      <c r="H426" s="61"/>
      <c r="I426" s="62"/>
      <c r="J426" s="2"/>
      <c r="K426" s="2"/>
    </row>
    <row r="427" spans="5:11" x14ac:dyDescent="0.2">
      <c r="E427" s="61"/>
      <c r="F427" s="61"/>
      <c r="G427" s="61"/>
      <c r="H427" s="61"/>
      <c r="I427" s="62"/>
      <c r="J427" s="2"/>
      <c r="K427" s="2"/>
    </row>
    <row r="428" spans="5:11" x14ac:dyDescent="0.2">
      <c r="E428" s="61"/>
      <c r="F428" s="61"/>
      <c r="G428" s="61"/>
      <c r="H428" s="61"/>
      <c r="I428" s="62"/>
      <c r="J428" s="2"/>
      <c r="K428" s="2"/>
    </row>
    <row r="429" spans="5:11" x14ac:dyDescent="0.2">
      <c r="E429" s="61"/>
      <c r="F429" s="61"/>
      <c r="G429" s="61"/>
      <c r="H429" s="61"/>
      <c r="I429" s="62"/>
      <c r="J429" s="2"/>
      <c r="K429" s="2"/>
    </row>
    <row r="430" spans="5:11" x14ac:dyDescent="0.2">
      <c r="E430" s="61"/>
      <c r="F430" s="61"/>
      <c r="G430" s="61"/>
      <c r="H430" s="61"/>
      <c r="I430" s="62"/>
      <c r="J430" s="2"/>
      <c r="K430" s="2"/>
    </row>
    <row r="431" spans="5:11" x14ac:dyDescent="0.2">
      <c r="E431" s="61"/>
      <c r="F431" s="61"/>
      <c r="G431" s="61"/>
      <c r="H431" s="61"/>
      <c r="I431" s="62"/>
      <c r="J431" s="2"/>
      <c r="K431" s="2"/>
    </row>
    <row r="432" spans="5:11" x14ac:dyDescent="0.2">
      <c r="E432" s="61"/>
      <c r="F432" s="61"/>
      <c r="G432" s="61"/>
      <c r="H432" s="61"/>
      <c r="I432" s="62"/>
      <c r="J432" s="2"/>
      <c r="K432" s="2"/>
    </row>
    <row r="433" spans="5:11" x14ac:dyDescent="0.2">
      <c r="E433" s="61"/>
      <c r="F433" s="61"/>
      <c r="G433" s="61"/>
      <c r="H433" s="61"/>
      <c r="I433" s="62"/>
      <c r="J433" s="2"/>
      <c r="K433" s="2"/>
    </row>
    <row r="434" spans="5:11" x14ac:dyDescent="0.2">
      <c r="E434" s="61"/>
      <c r="F434" s="61"/>
      <c r="G434" s="61"/>
      <c r="H434" s="61"/>
      <c r="I434" s="62"/>
      <c r="J434" s="2"/>
      <c r="K434" s="2"/>
    </row>
    <row r="435" spans="5:11" x14ac:dyDescent="0.2">
      <c r="E435" s="61"/>
      <c r="F435" s="61"/>
      <c r="G435" s="61"/>
      <c r="H435" s="61"/>
      <c r="I435" s="62"/>
      <c r="J435" s="2"/>
      <c r="K435" s="2"/>
    </row>
    <row r="436" spans="5:11" x14ac:dyDescent="0.2">
      <c r="E436" s="61"/>
      <c r="F436" s="61"/>
      <c r="G436" s="61"/>
      <c r="H436" s="61"/>
      <c r="I436" s="62"/>
      <c r="J436" s="2"/>
      <c r="K436" s="2"/>
    </row>
    <row r="437" spans="5:11" x14ac:dyDescent="0.2">
      <c r="E437" s="61"/>
      <c r="F437" s="61"/>
      <c r="G437" s="61"/>
      <c r="H437" s="61"/>
      <c r="I437" s="62"/>
      <c r="J437" s="2"/>
      <c r="K437" s="2"/>
    </row>
    <row r="438" spans="5:11" x14ac:dyDescent="0.2">
      <c r="E438" s="61"/>
      <c r="F438" s="61"/>
      <c r="G438" s="61"/>
      <c r="H438" s="61"/>
      <c r="I438" s="62"/>
      <c r="J438" s="2"/>
      <c r="K438" s="2"/>
    </row>
    <row r="439" spans="5:11" x14ac:dyDescent="0.2">
      <c r="E439" s="61"/>
      <c r="F439" s="61"/>
      <c r="G439" s="61"/>
      <c r="H439" s="61"/>
      <c r="I439" s="62"/>
      <c r="J439" s="2"/>
      <c r="K439" s="2"/>
    </row>
    <row r="440" spans="5:11" x14ac:dyDescent="0.2">
      <c r="E440" s="61"/>
      <c r="F440" s="61"/>
      <c r="G440" s="61"/>
      <c r="H440" s="61"/>
      <c r="I440" s="62"/>
      <c r="J440" s="2"/>
      <c r="K440" s="2"/>
    </row>
    <row r="441" spans="5:11" x14ac:dyDescent="0.2">
      <c r="E441" s="61"/>
      <c r="F441" s="61"/>
      <c r="G441" s="61"/>
      <c r="H441" s="61"/>
      <c r="I441" s="62"/>
      <c r="J441" s="2"/>
      <c r="K441" s="2"/>
    </row>
    <row r="442" spans="5:11" x14ac:dyDescent="0.2">
      <c r="E442" s="61"/>
      <c r="F442" s="61"/>
      <c r="G442" s="61"/>
      <c r="H442" s="61"/>
      <c r="I442" s="62"/>
      <c r="J442" s="2"/>
      <c r="K442" s="2"/>
    </row>
    <row r="443" spans="5:11" x14ac:dyDescent="0.2">
      <c r="E443" s="61"/>
      <c r="F443" s="61"/>
      <c r="G443" s="61"/>
      <c r="H443" s="61"/>
      <c r="I443" s="62"/>
      <c r="J443" s="2"/>
      <c r="K443" s="2"/>
    </row>
    <row r="444" spans="5:11" x14ac:dyDescent="0.2">
      <c r="E444" s="61"/>
      <c r="F444" s="61"/>
      <c r="G444" s="61"/>
      <c r="H444" s="61"/>
      <c r="I444" s="62"/>
      <c r="J444" s="2"/>
      <c r="K444" s="2"/>
    </row>
    <row r="445" spans="5:11" x14ac:dyDescent="0.2">
      <c r="E445" s="61"/>
      <c r="F445" s="61"/>
      <c r="G445" s="61"/>
      <c r="H445" s="61"/>
      <c r="I445" s="62"/>
      <c r="J445" s="2"/>
      <c r="K445" s="2"/>
    </row>
    <row r="446" spans="5:11" x14ac:dyDescent="0.2">
      <c r="E446" s="61"/>
      <c r="F446" s="61"/>
      <c r="G446" s="61"/>
      <c r="H446" s="61"/>
      <c r="I446" s="62"/>
      <c r="J446" s="2"/>
      <c r="K446" s="2"/>
    </row>
    <row r="447" spans="5:11" x14ac:dyDescent="0.2">
      <c r="E447" s="61"/>
      <c r="F447" s="61"/>
      <c r="G447" s="61"/>
      <c r="H447" s="61"/>
      <c r="I447" s="62"/>
      <c r="J447" s="2"/>
      <c r="K447" s="2"/>
    </row>
    <row r="448" spans="5:11" x14ac:dyDescent="0.2">
      <c r="E448" s="61"/>
      <c r="F448" s="61"/>
      <c r="G448" s="61"/>
      <c r="H448" s="61"/>
      <c r="I448" s="62"/>
      <c r="J448" s="2"/>
      <c r="K448" s="2"/>
    </row>
    <row r="449" spans="5:11" x14ac:dyDescent="0.2">
      <c r="E449" s="61"/>
      <c r="F449" s="61"/>
      <c r="G449" s="61"/>
      <c r="H449" s="61"/>
      <c r="I449" s="62"/>
      <c r="J449" s="2"/>
      <c r="K449" s="2"/>
    </row>
    <row r="450" spans="5:11" x14ac:dyDescent="0.2">
      <c r="E450" s="61"/>
      <c r="F450" s="61"/>
      <c r="G450" s="61"/>
      <c r="H450" s="61"/>
      <c r="I450" s="62"/>
      <c r="J450" s="2"/>
      <c r="K450" s="2"/>
    </row>
    <row r="451" spans="5:11" x14ac:dyDescent="0.2">
      <c r="E451" s="61"/>
      <c r="F451" s="61"/>
      <c r="G451" s="61"/>
      <c r="H451" s="61"/>
      <c r="I451" s="62"/>
      <c r="J451" s="2"/>
      <c r="K451" s="2"/>
    </row>
    <row r="452" spans="5:11" x14ac:dyDescent="0.2">
      <c r="E452" s="61"/>
      <c r="F452" s="61"/>
      <c r="G452" s="61"/>
      <c r="H452" s="61"/>
      <c r="I452" s="62"/>
      <c r="J452" s="2"/>
      <c r="K452" s="2"/>
    </row>
    <row r="453" spans="5:11" x14ac:dyDescent="0.2">
      <c r="E453" s="61"/>
      <c r="F453" s="61"/>
      <c r="G453" s="61"/>
      <c r="H453" s="61"/>
      <c r="I453" s="62"/>
      <c r="J453" s="2"/>
      <c r="K453" s="2"/>
    </row>
    <row r="454" spans="5:11" x14ac:dyDescent="0.2">
      <c r="E454" s="61"/>
      <c r="F454" s="61"/>
      <c r="G454" s="61"/>
      <c r="H454" s="61"/>
      <c r="I454" s="62"/>
      <c r="J454" s="2"/>
      <c r="K454" s="2"/>
    </row>
    <row r="455" spans="5:11" x14ac:dyDescent="0.2">
      <c r="E455" s="61"/>
      <c r="F455" s="61"/>
      <c r="G455" s="61"/>
      <c r="H455" s="61"/>
      <c r="I455" s="62"/>
      <c r="J455" s="2"/>
      <c r="K455" s="2"/>
    </row>
    <row r="456" spans="5:11" x14ac:dyDescent="0.2">
      <c r="E456" s="61"/>
      <c r="F456" s="61"/>
      <c r="G456" s="61"/>
      <c r="H456" s="61"/>
      <c r="I456" s="62"/>
      <c r="J456" s="2"/>
      <c r="K456" s="2"/>
    </row>
    <row r="457" spans="5:11" x14ac:dyDescent="0.2">
      <c r="E457" s="61"/>
      <c r="F457" s="61"/>
      <c r="G457" s="61"/>
      <c r="H457" s="61"/>
      <c r="I457" s="62"/>
      <c r="J457" s="2"/>
      <c r="K457" s="2"/>
    </row>
    <row r="458" spans="5:11" x14ac:dyDescent="0.2">
      <c r="E458" s="61"/>
      <c r="F458" s="61"/>
      <c r="G458" s="61"/>
      <c r="H458" s="61"/>
      <c r="I458" s="62"/>
      <c r="J458" s="2"/>
      <c r="K458" s="2"/>
    </row>
    <row r="459" spans="5:11" x14ac:dyDescent="0.2">
      <c r="E459" s="61"/>
      <c r="F459" s="61"/>
      <c r="G459" s="61"/>
      <c r="H459" s="61"/>
      <c r="I459" s="62"/>
      <c r="J459" s="2"/>
      <c r="K459" s="2"/>
    </row>
    <row r="460" spans="5:11" x14ac:dyDescent="0.2">
      <c r="E460" s="61"/>
      <c r="F460" s="61"/>
      <c r="G460" s="61"/>
      <c r="H460" s="61"/>
      <c r="I460" s="62"/>
      <c r="J460" s="2"/>
      <c r="K460" s="2"/>
    </row>
    <row r="461" spans="5:11" x14ac:dyDescent="0.2">
      <c r="E461" s="61"/>
      <c r="F461" s="61"/>
      <c r="G461" s="61"/>
      <c r="H461" s="61"/>
      <c r="I461" s="62"/>
      <c r="J461" s="2"/>
      <c r="K461" s="2"/>
    </row>
    <row r="462" spans="5:11" x14ac:dyDescent="0.2">
      <c r="E462" s="61"/>
      <c r="F462" s="61"/>
      <c r="G462" s="61"/>
      <c r="H462" s="61"/>
      <c r="I462" s="62"/>
      <c r="J462" s="2"/>
      <c r="K462" s="2"/>
    </row>
    <row r="463" spans="5:11" x14ac:dyDescent="0.2">
      <c r="E463" s="61"/>
      <c r="F463" s="61"/>
      <c r="G463" s="61"/>
      <c r="H463" s="61"/>
      <c r="I463" s="62"/>
      <c r="J463" s="2"/>
      <c r="K463" s="2"/>
    </row>
    <row r="464" spans="5:11" x14ac:dyDescent="0.2">
      <c r="E464" s="61"/>
      <c r="F464" s="61"/>
      <c r="G464" s="61"/>
      <c r="H464" s="61"/>
      <c r="I464" s="62"/>
      <c r="J464" s="2"/>
      <c r="K464" s="2"/>
    </row>
    <row r="465" spans="5:11" x14ac:dyDescent="0.2">
      <c r="E465" s="61"/>
      <c r="F465" s="61"/>
      <c r="G465" s="61"/>
      <c r="H465" s="61"/>
      <c r="I465" s="62"/>
      <c r="J465" s="2"/>
      <c r="K465" s="2"/>
    </row>
    <row r="466" spans="5:11" x14ac:dyDescent="0.2">
      <c r="E466" s="61"/>
      <c r="F466" s="61"/>
      <c r="G466" s="61"/>
      <c r="H466" s="61"/>
      <c r="I466" s="62"/>
      <c r="J466" s="2"/>
      <c r="K466" s="2"/>
    </row>
    <row r="467" spans="5:11" x14ac:dyDescent="0.2">
      <c r="E467" s="61"/>
      <c r="F467" s="61"/>
      <c r="G467" s="61"/>
      <c r="H467" s="61"/>
      <c r="I467" s="62"/>
      <c r="J467" s="2"/>
      <c r="K467" s="2"/>
    </row>
    <row r="468" spans="5:11" x14ac:dyDescent="0.2">
      <c r="E468" s="61"/>
      <c r="F468" s="61"/>
      <c r="G468" s="61"/>
      <c r="H468" s="61"/>
      <c r="I468" s="62"/>
      <c r="J468" s="2"/>
      <c r="K468" s="2"/>
    </row>
    <row r="469" spans="5:11" x14ac:dyDescent="0.2">
      <c r="E469" s="61"/>
      <c r="F469" s="61"/>
      <c r="G469" s="61"/>
      <c r="H469" s="61"/>
      <c r="I469" s="62"/>
      <c r="J469" s="2"/>
      <c r="K469" s="2"/>
    </row>
    <row r="470" spans="5:11" x14ac:dyDescent="0.2">
      <c r="E470" s="61"/>
      <c r="F470" s="61"/>
      <c r="G470" s="61"/>
      <c r="H470" s="61"/>
      <c r="I470" s="62"/>
      <c r="J470" s="2"/>
      <c r="K470" s="2"/>
    </row>
    <row r="471" spans="5:11" x14ac:dyDescent="0.2">
      <c r="E471" s="61"/>
      <c r="F471" s="61"/>
      <c r="G471" s="61"/>
      <c r="H471" s="61"/>
      <c r="I471" s="62"/>
      <c r="J471" s="2"/>
      <c r="K471" s="2"/>
    </row>
    <row r="472" spans="5:11" x14ac:dyDescent="0.2">
      <c r="E472" s="61"/>
      <c r="F472" s="61"/>
      <c r="G472" s="61"/>
      <c r="H472" s="61"/>
      <c r="I472" s="62"/>
      <c r="J472" s="2"/>
      <c r="K472" s="2"/>
    </row>
    <row r="473" spans="5:11" x14ac:dyDescent="0.2">
      <c r="E473" s="61"/>
      <c r="F473" s="61"/>
      <c r="G473" s="61"/>
      <c r="H473" s="61"/>
      <c r="I473" s="62"/>
      <c r="J473" s="2"/>
      <c r="K473" s="2"/>
    </row>
    <row r="474" spans="5:11" x14ac:dyDescent="0.2">
      <c r="E474" s="61"/>
      <c r="F474" s="61"/>
      <c r="G474" s="61"/>
      <c r="H474" s="61"/>
      <c r="I474" s="62"/>
      <c r="J474" s="2"/>
      <c r="K474" s="2"/>
    </row>
    <row r="475" spans="5:11" x14ac:dyDescent="0.2">
      <c r="E475" s="61"/>
      <c r="F475" s="61"/>
      <c r="G475" s="61"/>
      <c r="H475" s="61"/>
      <c r="I475" s="62"/>
      <c r="J475" s="2"/>
      <c r="K475" s="2"/>
    </row>
    <row r="476" spans="5:11" x14ac:dyDescent="0.2">
      <c r="E476" s="61"/>
      <c r="F476" s="61"/>
      <c r="G476" s="61"/>
      <c r="H476" s="61"/>
      <c r="I476" s="62"/>
      <c r="J476" s="2"/>
      <c r="K476" s="2"/>
    </row>
    <row r="477" spans="5:11" x14ac:dyDescent="0.2">
      <c r="E477" s="61"/>
      <c r="F477" s="61"/>
      <c r="G477" s="61"/>
      <c r="H477" s="61"/>
      <c r="I477" s="62"/>
      <c r="J477" s="2"/>
      <c r="K477" s="2"/>
    </row>
    <row r="478" spans="5:11" x14ac:dyDescent="0.2">
      <c r="E478" s="61"/>
      <c r="F478" s="61"/>
      <c r="G478" s="61"/>
      <c r="H478" s="61"/>
      <c r="I478" s="62"/>
      <c r="J478" s="2"/>
      <c r="K478" s="2"/>
    </row>
    <row r="479" spans="5:11" x14ac:dyDescent="0.2">
      <c r="E479" s="61"/>
      <c r="F479" s="61"/>
      <c r="G479" s="61"/>
      <c r="H479" s="61"/>
      <c r="I479" s="62"/>
      <c r="J479" s="2"/>
      <c r="K479" s="2"/>
    </row>
    <row r="480" spans="5:11" x14ac:dyDescent="0.2">
      <c r="E480" s="61"/>
      <c r="F480" s="61"/>
      <c r="G480" s="61"/>
      <c r="H480" s="61"/>
      <c r="I480" s="62"/>
      <c r="J480" s="2"/>
      <c r="K480" s="2"/>
    </row>
    <row r="481" spans="5:11" x14ac:dyDescent="0.2">
      <c r="E481" s="61"/>
      <c r="F481" s="61"/>
      <c r="G481" s="61"/>
      <c r="H481" s="61"/>
      <c r="I481" s="62"/>
      <c r="J481" s="2"/>
      <c r="K481" s="2"/>
    </row>
    <row r="482" spans="5:11" x14ac:dyDescent="0.2">
      <c r="E482" s="61"/>
      <c r="F482" s="61"/>
      <c r="G482" s="61"/>
      <c r="H482" s="61"/>
      <c r="I482" s="62"/>
      <c r="J482" s="2"/>
      <c r="K482" s="2"/>
    </row>
    <row r="483" spans="5:11" x14ac:dyDescent="0.2">
      <c r="E483" s="61"/>
      <c r="F483" s="61"/>
      <c r="G483" s="61"/>
      <c r="H483" s="61"/>
      <c r="I483" s="62"/>
      <c r="J483" s="2"/>
      <c r="K483" s="2"/>
    </row>
    <row r="484" spans="5:11" x14ac:dyDescent="0.2">
      <c r="E484" s="61"/>
      <c r="F484" s="61"/>
      <c r="G484" s="61"/>
      <c r="H484" s="61"/>
      <c r="I484" s="62"/>
      <c r="J484" s="2"/>
      <c r="K484" s="2"/>
    </row>
    <row r="485" spans="5:11" x14ac:dyDescent="0.2">
      <c r="E485" s="61"/>
      <c r="F485" s="61"/>
      <c r="G485" s="61"/>
      <c r="H485" s="61"/>
      <c r="I485" s="62"/>
      <c r="J485" s="2"/>
      <c r="K485" s="2"/>
    </row>
    <row r="486" spans="5:11" x14ac:dyDescent="0.2">
      <c r="E486" s="61"/>
      <c r="F486" s="61"/>
      <c r="G486" s="61"/>
      <c r="H486" s="61"/>
      <c r="I486" s="62"/>
      <c r="J486" s="2"/>
      <c r="K486" s="2"/>
    </row>
    <row r="487" spans="5:11" x14ac:dyDescent="0.2">
      <c r="E487" s="61"/>
      <c r="F487" s="61"/>
      <c r="G487" s="61"/>
      <c r="H487" s="61"/>
      <c r="I487" s="62"/>
      <c r="J487" s="2"/>
      <c r="K487" s="2"/>
    </row>
    <row r="488" spans="5:11" x14ac:dyDescent="0.2">
      <c r="E488" s="61"/>
      <c r="F488" s="61"/>
      <c r="G488" s="61"/>
      <c r="H488" s="61"/>
      <c r="I488" s="62"/>
      <c r="J488" s="2"/>
      <c r="K488" s="2"/>
    </row>
    <row r="489" spans="5:11" x14ac:dyDescent="0.2">
      <c r="E489" s="61"/>
      <c r="F489" s="61"/>
      <c r="G489" s="61"/>
      <c r="H489" s="61"/>
      <c r="I489" s="62"/>
      <c r="J489" s="2"/>
      <c r="K489" s="2"/>
    </row>
    <row r="490" spans="5:11" x14ac:dyDescent="0.2">
      <c r="E490" s="61"/>
      <c r="F490" s="61"/>
      <c r="G490" s="61"/>
      <c r="H490" s="61"/>
      <c r="I490" s="62"/>
      <c r="J490" s="2"/>
      <c r="K490" s="2"/>
    </row>
    <row r="491" spans="5:11" x14ac:dyDescent="0.2">
      <c r="E491" s="61"/>
      <c r="F491" s="61"/>
      <c r="G491" s="61"/>
      <c r="H491" s="61"/>
      <c r="I491" s="62"/>
      <c r="J491" s="2"/>
      <c r="K491" s="2"/>
    </row>
    <row r="492" spans="5:11" x14ac:dyDescent="0.2">
      <c r="E492" s="61"/>
      <c r="F492" s="61"/>
      <c r="G492" s="61"/>
      <c r="H492" s="61"/>
      <c r="I492" s="62"/>
      <c r="J492" s="2"/>
      <c r="K492" s="2"/>
    </row>
    <row r="493" spans="5:11" x14ac:dyDescent="0.2">
      <c r="E493" s="61"/>
      <c r="F493" s="61"/>
      <c r="G493" s="61"/>
      <c r="H493" s="61"/>
      <c r="I493" s="62"/>
      <c r="J493" s="2"/>
      <c r="K493" s="2"/>
    </row>
    <row r="494" spans="5:11" x14ac:dyDescent="0.2">
      <c r="E494" s="61"/>
      <c r="F494" s="61"/>
      <c r="G494" s="61"/>
      <c r="H494" s="61"/>
      <c r="I494" s="62"/>
      <c r="J494" s="2"/>
      <c r="K494" s="2"/>
    </row>
    <row r="495" spans="5:11" x14ac:dyDescent="0.2">
      <c r="E495" s="61"/>
      <c r="F495" s="61"/>
      <c r="G495" s="61"/>
      <c r="H495" s="61"/>
      <c r="I495" s="62"/>
      <c r="J495" s="2"/>
      <c r="K495" s="2"/>
    </row>
    <row r="496" spans="5:11" x14ac:dyDescent="0.2">
      <c r="E496" s="61"/>
      <c r="F496" s="61"/>
      <c r="G496" s="61"/>
      <c r="H496" s="61"/>
      <c r="I496" s="62"/>
      <c r="J496" s="2"/>
      <c r="K496" s="2"/>
    </row>
    <row r="497" spans="5:11" x14ac:dyDescent="0.2">
      <c r="E497" s="61"/>
      <c r="F497" s="61"/>
      <c r="G497" s="61"/>
      <c r="H497" s="61"/>
      <c r="I497" s="62"/>
      <c r="J497" s="2"/>
      <c r="K497" s="2"/>
    </row>
    <row r="498" spans="5:11" x14ac:dyDescent="0.2">
      <c r="E498" s="61"/>
      <c r="F498" s="61"/>
      <c r="G498" s="61"/>
      <c r="H498" s="61"/>
      <c r="I498" s="62"/>
      <c r="J498" s="2"/>
      <c r="K498" s="2"/>
    </row>
    <row r="499" spans="5:11" x14ac:dyDescent="0.2">
      <c r="E499" s="61"/>
      <c r="F499" s="61"/>
      <c r="G499" s="61"/>
      <c r="H499" s="61"/>
      <c r="I499" s="62"/>
      <c r="J499" s="2"/>
      <c r="K499" s="2"/>
    </row>
    <row r="500" spans="5:11" x14ac:dyDescent="0.2">
      <c r="E500" s="61"/>
      <c r="F500" s="61"/>
      <c r="G500" s="61"/>
      <c r="H500" s="61"/>
      <c r="I500" s="62"/>
      <c r="J500" s="2"/>
      <c r="K500" s="2"/>
    </row>
    <row r="501" spans="5:11" x14ac:dyDescent="0.2">
      <c r="E501" s="61"/>
      <c r="F501" s="61"/>
      <c r="G501" s="61"/>
      <c r="H501" s="61"/>
      <c r="I501" s="62"/>
      <c r="J501" s="2"/>
      <c r="K501" s="2"/>
    </row>
    <row r="502" spans="5:11" x14ac:dyDescent="0.2">
      <c r="E502" s="61"/>
      <c r="F502" s="61"/>
      <c r="G502" s="61"/>
      <c r="H502" s="61"/>
      <c r="I502" s="62"/>
      <c r="J502" s="2"/>
      <c r="K502" s="2"/>
    </row>
    <row r="503" spans="5:11" x14ac:dyDescent="0.2">
      <c r="E503" s="61"/>
      <c r="F503" s="61"/>
      <c r="G503" s="61"/>
      <c r="H503" s="61"/>
      <c r="I503" s="62"/>
      <c r="J503" s="2"/>
      <c r="K503" s="2"/>
    </row>
    <row r="504" spans="5:11" x14ac:dyDescent="0.2">
      <c r="E504" s="61"/>
      <c r="F504" s="61"/>
      <c r="G504" s="61"/>
      <c r="H504" s="61"/>
      <c r="I504" s="62"/>
      <c r="J504" s="2"/>
      <c r="K504" s="2"/>
    </row>
    <row r="505" spans="5:11" x14ac:dyDescent="0.2">
      <c r="E505" s="61"/>
      <c r="F505" s="61"/>
      <c r="G505" s="61"/>
      <c r="H505" s="61"/>
      <c r="I505" s="62"/>
      <c r="J505" s="2"/>
      <c r="K505" s="2"/>
    </row>
    <row r="506" spans="5:11" x14ac:dyDescent="0.2">
      <c r="E506" s="61"/>
      <c r="F506" s="61"/>
      <c r="G506" s="61"/>
      <c r="H506" s="61"/>
      <c r="I506" s="62"/>
      <c r="J506" s="2"/>
      <c r="K506" s="2"/>
    </row>
    <row r="507" spans="5:11" x14ac:dyDescent="0.2">
      <c r="E507" s="61"/>
      <c r="F507" s="61"/>
      <c r="G507" s="61"/>
      <c r="H507" s="61"/>
      <c r="I507" s="62"/>
      <c r="J507" s="2"/>
      <c r="K507" s="2"/>
    </row>
    <row r="508" spans="5:11" x14ac:dyDescent="0.2">
      <c r="E508" s="61"/>
      <c r="F508" s="61"/>
      <c r="G508" s="61"/>
      <c r="H508" s="61"/>
      <c r="I508" s="62"/>
      <c r="J508" s="2"/>
      <c r="K508" s="2"/>
    </row>
    <row r="509" spans="5:11" x14ac:dyDescent="0.2">
      <c r="E509" s="61"/>
      <c r="F509" s="61"/>
      <c r="G509" s="61"/>
      <c r="H509" s="61"/>
      <c r="I509" s="62"/>
      <c r="J509" s="2"/>
      <c r="K509" s="2"/>
    </row>
    <row r="510" spans="5:11" x14ac:dyDescent="0.2">
      <c r="E510" s="61"/>
      <c r="F510" s="61"/>
      <c r="G510" s="61"/>
      <c r="H510" s="61"/>
      <c r="I510" s="62"/>
      <c r="J510" s="2"/>
      <c r="K510" s="2"/>
    </row>
    <row r="511" spans="5:11" x14ac:dyDescent="0.2">
      <c r="E511" s="61"/>
      <c r="F511" s="61"/>
      <c r="G511" s="61"/>
      <c r="H511" s="61"/>
      <c r="I511" s="62"/>
      <c r="J511" s="2"/>
      <c r="K511" s="2"/>
    </row>
    <row r="512" spans="5:11" x14ac:dyDescent="0.2">
      <c r="E512" s="61"/>
      <c r="F512" s="61"/>
      <c r="G512" s="61"/>
      <c r="H512" s="61"/>
      <c r="I512" s="62"/>
      <c r="J512" s="2"/>
      <c r="K512" s="2"/>
    </row>
    <row r="513" spans="5:11" x14ac:dyDescent="0.2">
      <c r="E513" s="61"/>
      <c r="F513" s="61"/>
      <c r="G513" s="61"/>
      <c r="H513" s="61"/>
      <c r="I513" s="62"/>
      <c r="J513" s="2"/>
      <c r="K513" s="2"/>
    </row>
    <row r="514" spans="5:11" x14ac:dyDescent="0.2">
      <c r="E514" s="61"/>
      <c r="F514" s="61"/>
      <c r="G514" s="61"/>
      <c r="H514" s="61"/>
      <c r="I514" s="62"/>
      <c r="J514" s="2"/>
      <c r="K514" s="2"/>
    </row>
    <row r="515" spans="5:11" x14ac:dyDescent="0.2">
      <c r="E515" s="61"/>
      <c r="F515" s="61"/>
      <c r="G515" s="61"/>
      <c r="H515" s="61"/>
      <c r="I515" s="62"/>
      <c r="J515" s="2"/>
      <c r="K515" s="2"/>
    </row>
    <row r="516" spans="5:11" x14ac:dyDescent="0.2">
      <c r="E516" s="61"/>
      <c r="F516" s="61"/>
      <c r="G516" s="61"/>
      <c r="H516" s="61"/>
      <c r="I516" s="62"/>
      <c r="J516" s="2"/>
      <c r="K516" s="2"/>
    </row>
    <row r="517" spans="5:11" x14ac:dyDescent="0.2">
      <c r="E517" s="61"/>
      <c r="F517" s="61"/>
      <c r="G517" s="61"/>
      <c r="H517" s="61"/>
      <c r="I517" s="62"/>
      <c r="J517" s="2"/>
      <c r="K517" s="2"/>
    </row>
    <row r="518" spans="5:11" x14ac:dyDescent="0.2">
      <c r="E518" s="61"/>
      <c r="F518" s="61"/>
      <c r="G518" s="61"/>
      <c r="H518" s="61"/>
      <c r="I518" s="62"/>
      <c r="J518" s="2"/>
      <c r="K518" s="2"/>
    </row>
    <row r="519" spans="5:11" x14ac:dyDescent="0.2">
      <c r="E519" s="61"/>
      <c r="F519" s="61"/>
      <c r="G519" s="61"/>
      <c r="H519" s="61"/>
      <c r="I519" s="62"/>
      <c r="J519" s="2"/>
      <c r="K519" s="2"/>
    </row>
    <row r="520" spans="5:11" x14ac:dyDescent="0.2">
      <c r="E520" s="61"/>
      <c r="F520" s="61"/>
      <c r="G520" s="61"/>
      <c r="H520" s="61"/>
      <c r="I520" s="62"/>
      <c r="J520" s="2"/>
      <c r="K520" s="2"/>
    </row>
    <row r="521" spans="5:11" x14ac:dyDescent="0.2">
      <c r="E521" s="61"/>
      <c r="F521" s="61"/>
      <c r="G521" s="61"/>
      <c r="H521" s="61"/>
      <c r="I521" s="62"/>
      <c r="J521" s="2"/>
      <c r="K521" s="2"/>
    </row>
    <row r="522" spans="5:11" x14ac:dyDescent="0.2">
      <c r="E522" s="61"/>
      <c r="F522" s="61"/>
      <c r="G522" s="61"/>
      <c r="H522" s="61"/>
      <c r="I522" s="62"/>
      <c r="J522" s="2"/>
      <c r="K522" s="2"/>
    </row>
    <row r="523" spans="5:11" x14ac:dyDescent="0.2">
      <c r="E523" s="61"/>
      <c r="F523" s="61"/>
      <c r="G523" s="61"/>
      <c r="H523" s="61"/>
      <c r="I523" s="62"/>
      <c r="J523" s="2"/>
      <c r="K523" s="2"/>
    </row>
    <row r="524" spans="5:11" x14ac:dyDescent="0.2">
      <c r="E524" s="61"/>
      <c r="F524" s="61"/>
      <c r="G524" s="61"/>
      <c r="H524" s="61"/>
      <c r="I524" s="62"/>
      <c r="J524" s="2"/>
      <c r="K524" s="2"/>
    </row>
    <row r="525" spans="5:11" x14ac:dyDescent="0.2">
      <c r="E525" s="61"/>
      <c r="F525" s="61"/>
      <c r="G525" s="61"/>
      <c r="H525" s="61"/>
      <c r="I525" s="62"/>
      <c r="J525" s="2"/>
      <c r="K525" s="2"/>
    </row>
    <row r="526" spans="5:11" x14ac:dyDescent="0.2">
      <c r="E526" s="61"/>
      <c r="F526" s="61"/>
      <c r="G526" s="61"/>
      <c r="H526" s="61"/>
      <c r="I526" s="62"/>
      <c r="J526" s="2"/>
      <c r="K526" s="2"/>
    </row>
    <row r="527" spans="5:11" x14ac:dyDescent="0.2">
      <c r="E527" s="61"/>
      <c r="F527" s="61"/>
      <c r="G527" s="61"/>
      <c r="H527" s="61"/>
      <c r="I527" s="62"/>
      <c r="J527" s="2"/>
      <c r="K527" s="2"/>
    </row>
    <row r="528" spans="5:11" x14ac:dyDescent="0.2">
      <c r="E528" s="61"/>
      <c r="F528" s="61"/>
      <c r="G528" s="61"/>
      <c r="H528" s="61"/>
      <c r="I528" s="62"/>
      <c r="J528" s="2"/>
      <c r="K528" s="2"/>
    </row>
    <row r="529" spans="5:11" x14ac:dyDescent="0.2">
      <c r="E529" s="61"/>
      <c r="F529" s="61"/>
      <c r="G529" s="61"/>
      <c r="H529" s="61"/>
      <c r="I529" s="62"/>
      <c r="J529" s="2"/>
      <c r="K529" s="2"/>
    </row>
    <row r="530" spans="5:11" x14ac:dyDescent="0.2">
      <c r="E530" s="61"/>
      <c r="F530" s="61"/>
      <c r="G530" s="61"/>
      <c r="H530" s="61"/>
      <c r="I530" s="62"/>
      <c r="J530" s="2"/>
      <c r="K530" s="2"/>
    </row>
    <row r="531" spans="5:11" x14ac:dyDescent="0.2">
      <c r="E531" s="61"/>
      <c r="F531" s="61"/>
      <c r="G531" s="61"/>
      <c r="H531" s="61"/>
      <c r="I531" s="62"/>
      <c r="J531" s="2"/>
      <c r="K531" s="2"/>
    </row>
    <row r="532" spans="5:11" x14ac:dyDescent="0.2">
      <c r="E532" s="61"/>
      <c r="F532" s="61"/>
      <c r="G532" s="61"/>
      <c r="H532" s="61"/>
      <c r="I532" s="62"/>
      <c r="J532" s="2"/>
      <c r="K532" s="2"/>
    </row>
    <row r="533" spans="5:11" x14ac:dyDescent="0.2">
      <c r="E533" s="61"/>
      <c r="F533" s="61"/>
      <c r="G533" s="61"/>
      <c r="H533" s="61"/>
      <c r="I533" s="62"/>
      <c r="J533" s="2"/>
      <c r="K533" s="2"/>
    </row>
    <row r="534" spans="5:11" x14ac:dyDescent="0.2">
      <c r="E534" s="61"/>
      <c r="F534" s="61"/>
      <c r="G534" s="61"/>
      <c r="H534" s="61"/>
      <c r="I534" s="62"/>
      <c r="J534" s="2"/>
      <c r="K534" s="2"/>
    </row>
    <row r="535" spans="5:11" x14ac:dyDescent="0.2">
      <c r="E535" s="61"/>
      <c r="F535" s="61"/>
      <c r="G535" s="61"/>
      <c r="H535" s="61"/>
      <c r="I535" s="62"/>
      <c r="J535" s="2"/>
      <c r="K535" s="2"/>
    </row>
    <row r="536" spans="5:11" x14ac:dyDescent="0.2">
      <c r="E536" s="61"/>
      <c r="F536" s="61"/>
      <c r="G536" s="61"/>
      <c r="H536" s="61"/>
      <c r="I536" s="62"/>
      <c r="J536" s="2"/>
      <c r="K536" s="2"/>
    </row>
    <row r="537" spans="5:11" x14ac:dyDescent="0.2">
      <c r="E537" s="61"/>
      <c r="F537" s="61"/>
      <c r="G537" s="61"/>
      <c r="H537" s="61"/>
      <c r="I537" s="62"/>
      <c r="J537" s="2"/>
      <c r="K537" s="2"/>
    </row>
    <row r="538" spans="5:11" x14ac:dyDescent="0.2">
      <c r="E538" s="61"/>
      <c r="F538" s="61"/>
      <c r="G538" s="61"/>
      <c r="H538" s="61"/>
      <c r="I538" s="62"/>
      <c r="J538" s="2"/>
      <c r="K538" s="2"/>
    </row>
    <row r="539" spans="5:11" x14ac:dyDescent="0.2">
      <c r="E539" s="61"/>
      <c r="F539" s="61"/>
      <c r="G539" s="61"/>
      <c r="H539" s="61"/>
      <c r="I539" s="62"/>
      <c r="J539" s="2"/>
      <c r="K539" s="2"/>
    </row>
    <row r="540" spans="5:11" x14ac:dyDescent="0.2">
      <c r="E540" s="61"/>
      <c r="F540" s="61"/>
      <c r="G540" s="61"/>
      <c r="H540" s="61"/>
      <c r="I540" s="62"/>
      <c r="J540" s="2"/>
      <c r="K540" s="2"/>
    </row>
    <row r="541" spans="5:11" x14ac:dyDescent="0.2">
      <c r="E541" s="61"/>
      <c r="F541" s="61"/>
      <c r="G541" s="61"/>
      <c r="H541" s="61"/>
      <c r="I541" s="62"/>
      <c r="J541" s="2"/>
      <c r="K541" s="2"/>
    </row>
    <row r="542" spans="5:11" x14ac:dyDescent="0.2">
      <c r="E542" s="61"/>
      <c r="F542" s="61"/>
      <c r="G542" s="61"/>
      <c r="H542" s="61"/>
      <c r="I542" s="62"/>
      <c r="J542" s="2"/>
      <c r="K542" s="2"/>
    </row>
    <row r="543" spans="5:11" x14ac:dyDescent="0.2">
      <c r="E543" s="61"/>
      <c r="F543" s="61"/>
      <c r="G543" s="61"/>
      <c r="H543" s="61"/>
      <c r="I543" s="62"/>
      <c r="J543" s="2"/>
      <c r="K543" s="2"/>
    </row>
    <row r="544" spans="5:11" x14ac:dyDescent="0.2">
      <c r="E544" s="61"/>
      <c r="F544" s="61"/>
      <c r="G544" s="61"/>
      <c r="H544" s="61"/>
      <c r="I544" s="62"/>
      <c r="J544" s="2"/>
      <c r="K544" s="2"/>
    </row>
    <row r="545" spans="5:11" x14ac:dyDescent="0.2">
      <c r="E545" s="61"/>
      <c r="F545" s="61"/>
      <c r="G545" s="61"/>
      <c r="H545" s="61"/>
      <c r="I545" s="62"/>
      <c r="J545" s="2"/>
      <c r="K545" s="2"/>
    </row>
    <row r="546" spans="5:11" x14ac:dyDescent="0.2">
      <c r="E546" s="61"/>
      <c r="F546" s="61"/>
      <c r="G546" s="61"/>
      <c r="H546" s="61"/>
      <c r="I546" s="62"/>
      <c r="J546" s="2"/>
      <c r="K546" s="2"/>
    </row>
    <row r="547" spans="5:11" x14ac:dyDescent="0.2">
      <c r="E547" s="61"/>
      <c r="F547" s="61"/>
      <c r="G547" s="61"/>
      <c r="H547" s="61"/>
      <c r="I547" s="62"/>
      <c r="J547" s="2"/>
      <c r="K547" s="2"/>
    </row>
    <row r="548" spans="5:11" x14ac:dyDescent="0.2">
      <c r="E548" s="61"/>
      <c r="F548" s="61"/>
      <c r="G548" s="61"/>
      <c r="H548" s="61"/>
      <c r="I548" s="62"/>
      <c r="J548" s="2"/>
      <c r="K548" s="2"/>
    </row>
    <row r="549" spans="5:11" x14ac:dyDescent="0.2">
      <c r="E549" s="61"/>
      <c r="F549" s="61"/>
      <c r="G549" s="61"/>
      <c r="H549" s="61"/>
      <c r="I549" s="62"/>
      <c r="J549" s="2"/>
      <c r="K549" s="2"/>
    </row>
    <row r="550" spans="5:11" x14ac:dyDescent="0.2">
      <c r="E550" s="61"/>
      <c r="F550" s="61"/>
      <c r="G550" s="61"/>
      <c r="H550" s="61"/>
      <c r="I550" s="62"/>
      <c r="J550" s="2"/>
      <c r="K550" s="2"/>
    </row>
    <row r="551" spans="5:11" x14ac:dyDescent="0.2">
      <c r="E551" s="61"/>
      <c r="F551" s="61"/>
      <c r="G551" s="61"/>
      <c r="H551" s="61"/>
      <c r="I551" s="62"/>
      <c r="J551" s="2"/>
      <c r="K551" s="2"/>
    </row>
    <row r="552" spans="5:11" x14ac:dyDescent="0.2">
      <c r="E552" s="61"/>
      <c r="F552" s="61"/>
      <c r="G552" s="61"/>
      <c r="H552" s="61"/>
      <c r="I552" s="62"/>
      <c r="J552" s="2"/>
      <c r="K552" s="2"/>
    </row>
    <row r="553" spans="5:11" x14ac:dyDescent="0.2">
      <c r="E553" s="61"/>
      <c r="F553" s="61"/>
      <c r="G553" s="61"/>
      <c r="H553" s="61"/>
      <c r="I553" s="62"/>
      <c r="J553" s="2"/>
      <c r="K553" s="2"/>
    </row>
    <row r="554" spans="5:11" x14ac:dyDescent="0.2">
      <c r="E554" s="61"/>
      <c r="F554" s="61"/>
      <c r="G554" s="61"/>
      <c r="H554" s="61"/>
      <c r="I554" s="62"/>
      <c r="J554" s="2"/>
      <c r="K554" s="2"/>
    </row>
    <row r="555" spans="5:11" x14ac:dyDescent="0.2">
      <c r="E555" s="61"/>
      <c r="F555" s="61"/>
      <c r="G555" s="61"/>
      <c r="H555" s="61"/>
      <c r="I555" s="62"/>
      <c r="J555" s="2"/>
      <c r="K555" s="2"/>
    </row>
    <row r="556" spans="5:11" x14ac:dyDescent="0.2">
      <c r="E556" s="61"/>
      <c r="F556" s="61"/>
      <c r="G556" s="61"/>
      <c r="H556" s="61"/>
      <c r="I556" s="62"/>
      <c r="J556" s="2"/>
      <c r="K556" s="2"/>
    </row>
    <row r="557" spans="5:11" x14ac:dyDescent="0.2">
      <c r="E557" s="61"/>
      <c r="F557" s="61"/>
      <c r="G557" s="61"/>
      <c r="H557" s="61"/>
      <c r="I557" s="62"/>
      <c r="J557" s="2"/>
      <c r="K557" s="2"/>
    </row>
    <row r="558" spans="5:11" x14ac:dyDescent="0.2">
      <c r="E558" s="61"/>
      <c r="F558" s="61"/>
      <c r="G558" s="61"/>
      <c r="H558" s="61"/>
      <c r="I558" s="62"/>
      <c r="J558" s="2"/>
      <c r="K558" s="2"/>
    </row>
    <row r="559" spans="5:11" x14ac:dyDescent="0.2">
      <c r="E559" s="61"/>
      <c r="F559" s="61"/>
      <c r="G559" s="61"/>
      <c r="H559" s="61"/>
      <c r="I559" s="62"/>
      <c r="J559" s="2"/>
      <c r="K559" s="2"/>
    </row>
    <row r="560" spans="5:11" x14ac:dyDescent="0.2">
      <c r="E560" s="61"/>
      <c r="F560" s="61"/>
      <c r="G560" s="61"/>
      <c r="H560" s="61"/>
      <c r="I560" s="62"/>
      <c r="J560" s="2"/>
      <c r="K560" s="2"/>
    </row>
    <row r="561" spans="5:11" x14ac:dyDescent="0.2">
      <c r="E561" s="61"/>
      <c r="F561" s="61"/>
      <c r="G561" s="61"/>
      <c r="H561" s="61"/>
      <c r="I561" s="62"/>
      <c r="J561" s="2"/>
      <c r="K561" s="2"/>
    </row>
    <row r="562" spans="5:11" x14ac:dyDescent="0.2">
      <c r="E562" s="61"/>
      <c r="F562" s="61"/>
      <c r="G562" s="61"/>
      <c r="H562" s="61"/>
      <c r="I562" s="62"/>
      <c r="J562" s="2"/>
      <c r="K562" s="2"/>
    </row>
    <row r="563" spans="5:11" x14ac:dyDescent="0.2">
      <c r="E563" s="61"/>
      <c r="F563" s="61"/>
      <c r="G563" s="61"/>
      <c r="H563" s="61"/>
      <c r="I563" s="62"/>
      <c r="J563" s="2"/>
      <c r="K563" s="2"/>
    </row>
    <row r="564" spans="5:11" x14ac:dyDescent="0.2">
      <c r="E564" s="61"/>
      <c r="F564" s="61"/>
      <c r="G564" s="61"/>
      <c r="H564" s="61"/>
      <c r="I564" s="62"/>
      <c r="J564" s="2"/>
      <c r="K564" s="2"/>
    </row>
    <row r="565" spans="5:11" x14ac:dyDescent="0.2">
      <c r="E565" s="61"/>
      <c r="F565" s="61"/>
      <c r="G565" s="61"/>
      <c r="H565" s="61"/>
      <c r="I565" s="62"/>
      <c r="J565" s="2"/>
      <c r="K565" s="2"/>
    </row>
    <row r="566" spans="5:11" x14ac:dyDescent="0.2">
      <c r="E566" s="61"/>
      <c r="F566" s="61"/>
      <c r="G566" s="61"/>
      <c r="H566" s="61"/>
      <c r="I566" s="62"/>
      <c r="J566" s="2"/>
      <c r="K566" s="2"/>
    </row>
    <row r="567" spans="5:11" x14ac:dyDescent="0.2">
      <c r="E567" s="61"/>
      <c r="F567" s="61"/>
      <c r="G567" s="61"/>
      <c r="H567" s="61"/>
      <c r="I567" s="62"/>
      <c r="J567" s="2"/>
      <c r="K567" s="2"/>
    </row>
    <row r="568" spans="5:11" x14ac:dyDescent="0.2">
      <c r="E568" s="61"/>
      <c r="F568" s="61"/>
      <c r="G568" s="61"/>
      <c r="H568" s="61"/>
      <c r="I568" s="62"/>
      <c r="J568" s="2"/>
      <c r="K568" s="2"/>
    </row>
    <row r="569" spans="5:11" x14ac:dyDescent="0.2">
      <c r="E569" s="61"/>
      <c r="F569" s="61"/>
      <c r="G569" s="61"/>
      <c r="H569" s="61"/>
      <c r="I569" s="62"/>
      <c r="J569" s="2"/>
      <c r="K569" s="2"/>
    </row>
    <row r="570" spans="5:11" x14ac:dyDescent="0.2">
      <c r="E570" s="61"/>
      <c r="F570" s="61"/>
      <c r="G570" s="61"/>
      <c r="H570" s="61"/>
      <c r="I570" s="62"/>
      <c r="J570" s="2"/>
      <c r="K570" s="2"/>
    </row>
    <row r="571" spans="5:11" x14ac:dyDescent="0.2">
      <c r="E571" s="61"/>
      <c r="F571" s="61"/>
      <c r="G571" s="61"/>
      <c r="H571" s="61"/>
      <c r="I571" s="62"/>
      <c r="J571" s="2"/>
      <c r="K571" s="2"/>
    </row>
    <row r="572" spans="5:11" x14ac:dyDescent="0.2">
      <c r="E572" s="61"/>
      <c r="F572" s="61"/>
      <c r="G572" s="61"/>
      <c r="H572" s="61"/>
      <c r="I572" s="62"/>
      <c r="J572" s="2"/>
      <c r="K572" s="2"/>
    </row>
    <row r="573" spans="5:11" x14ac:dyDescent="0.2">
      <c r="E573" s="61"/>
      <c r="F573" s="61"/>
      <c r="G573" s="61"/>
      <c r="H573" s="61"/>
      <c r="I573" s="62"/>
      <c r="J573" s="2"/>
      <c r="K573" s="2"/>
    </row>
    <row r="574" spans="5:11" x14ac:dyDescent="0.2">
      <c r="E574" s="61"/>
      <c r="F574" s="61"/>
      <c r="G574" s="61"/>
      <c r="H574" s="61"/>
      <c r="I574" s="62"/>
      <c r="J574" s="2"/>
      <c r="K574" s="2"/>
    </row>
    <row r="575" spans="5:11" x14ac:dyDescent="0.2">
      <c r="E575" s="61"/>
      <c r="F575" s="61"/>
      <c r="G575" s="61"/>
      <c r="H575" s="61"/>
      <c r="I575" s="62"/>
      <c r="J575" s="2"/>
      <c r="K575" s="2"/>
    </row>
    <row r="576" spans="5:11" x14ac:dyDescent="0.2">
      <c r="E576" s="61"/>
      <c r="F576" s="61"/>
      <c r="G576" s="61"/>
      <c r="H576" s="61"/>
      <c r="I576" s="62"/>
      <c r="J576" s="2"/>
      <c r="K576" s="2"/>
    </row>
    <row r="577" spans="5:11" x14ac:dyDescent="0.2">
      <c r="E577" s="61"/>
      <c r="F577" s="61"/>
      <c r="G577" s="61"/>
      <c r="H577" s="61"/>
      <c r="I577" s="62"/>
      <c r="J577" s="2"/>
      <c r="K577" s="2"/>
    </row>
    <row r="578" spans="5:11" x14ac:dyDescent="0.2">
      <c r="E578" s="61"/>
      <c r="F578" s="61"/>
      <c r="G578" s="61"/>
      <c r="H578" s="61"/>
      <c r="I578" s="62"/>
      <c r="J578" s="2"/>
      <c r="K578" s="2"/>
    </row>
    <row r="579" spans="5:11" x14ac:dyDescent="0.2">
      <c r="E579" s="61"/>
      <c r="F579" s="61"/>
      <c r="G579" s="61"/>
      <c r="H579" s="61"/>
      <c r="I579" s="62"/>
      <c r="J579" s="2"/>
      <c r="K579" s="2"/>
    </row>
    <row r="580" spans="5:11" x14ac:dyDescent="0.2">
      <c r="E580" s="61"/>
      <c r="F580" s="61"/>
      <c r="G580" s="61"/>
      <c r="H580" s="61"/>
      <c r="I580" s="62"/>
      <c r="J580" s="2"/>
      <c r="K580" s="2"/>
    </row>
    <row r="581" spans="5:11" x14ac:dyDescent="0.2">
      <c r="E581" s="61"/>
      <c r="F581" s="61"/>
      <c r="G581" s="61"/>
      <c r="H581" s="61"/>
      <c r="I581" s="62"/>
      <c r="J581" s="2"/>
      <c r="K581" s="2"/>
    </row>
    <row r="582" spans="5:11" x14ac:dyDescent="0.2">
      <c r="E582" s="61"/>
      <c r="F582" s="61"/>
      <c r="G582" s="61"/>
      <c r="H582" s="61"/>
      <c r="I582" s="62"/>
      <c r="J582" s="2"/>
      <c r="K582" s="2"/>
    </row>
    <row r="583" spans="5:11" x14ac:dyDescent="0.2">
      <c r="E583" s="61"/>
      <c r="F583" s="61"/>
      <c r="G583" s="61"/>
      <c r="H583" s="61"/>
      <c r="I583" s="62"/>
      <c r="J583" s="2"/>
      <c r="K583" s="2"/>
    </row>
    <row r="584" spans="5:11" x14ac:dyDescent="0.2">
      <c r="E584" s="61"/>
      <c r="F584" s="61"/>
      <c r="G584" s="61"/>
      <c r="H584" s="61"/>
      <c r="I584" s="62"/>
      <c r="J584" s="2"/>
      <c r="K584" s="2"/>
    </row>
    <row r="585" spans="5:11" x14ac:dyDescent="0.2">
      <c r="E585" s="61"/>
      <c r="F585" s="61"/>
      <c r="G585" s="61"/>
      <c r="H585" s="61"/>
      <c r="I585" s="62"/>
      <c r="J585" s="2"/>
      <c r="K585" s="2"/>
    </row>
    <row r="586" spans="5:11" x14ac:dyDescent="0.2">
      <c r="E586" s="61"/>
      <c r="F586" s="61"/>
      <c r="G586" s="61"/>
      <c r="H586" s="61"/>
      <c r="I586" s="62"/>
      <c r="J586" s="2"/>
      <c r="K586" s="2"/>
    </row>
    <row r="587" spans="5:11" x14ac:dyDescent="0.2">
      <c r="E587" s="61"/>
      <c r="F587" s="61"/>
      <c r="G587" s="61"/>
      <c r="H587" s="61"/>
      <c r="I587" s="62"/>
      <c r="J587" s="2"/>
      <c r="K587" s="2"/>
    </row>
    <row r="588" spans="5:11" x14ac:dyDescent="0.2">
      <c r="E588" s="61"/>
      <c r="F588" s="61"/>
      <c r="G588" s="61"/>
      <c r="H588" s="61"/>
      <c r="I588" s="62"/>
      <c r="J588" s="2"/>
      <c r="K588" s="2"/>
    </row>
    <row r="589" spans="5:11" x14ac:dyDescent="0.2">
      <c r="E589" s="61"/>
      <c r="F589" s="61"/>
      <c r="G589" s="61"/>
      <c r="H589" s="61"/>
      <c r="I589" s="62"/>
      <c r="J589" s="2"/>
      <c r="K589" s="2"/>
    </row>
    <row r="590" spans="5:11" x14ac:dyDescent="0.2">
      <c r="E590" s="61"/>
      <c r="F590" s="61"/>
      <c r="G590" s="61"/>
      <c r="H590" s="61"/>
      <c r="I590" s="62"/>
      <c r="J590" s="2"/>
      <c r="K590" s="2"/>
    </row>
    <row r="591" spans="5:11" x14ac:dyDescent="0.2">
      <c r="E591" s="61"/>
      <c r="F591" s="61"/>
      <c r="G591" s="61"/>
      <c r="H591" s="61"/>
      <c r="I591" s="62"/>
      <c r="J591" s="2"/>
      <c r="K591" s="2"/>
    </row>
    <row r="592" spans="5:11" x14ac:dyDescent="0.2">
      <c r="E592" s="61"/>
      <c r="F592" s="61"/>
      <c r="G592" s="61"/>
      <c r="H592" s="61"/>
      <c r="I592" s="62"/>
      <c r="J592" s="2"/>
      <c r="K592" s="2"/>
    </row>
    <row r="593" spans="5:11" x14ac:dyDescent="0.2">
      <c r="E593" s="61"/>
      <c r="F593" s="61"/>
      <c r="G593" s="61"/>
      <c r="H593" s="61"/>
      <c r="I593" s="62"/>
      <c r="J593" s="2"/>
      <c r="K593" s="2"/>
    </row>
    <row r="594" spans="5:11" x14ac:dyDescent="0.2">
      <c r="E594" s="61"/>
      <c r="F594" s="61"/>
      <c r="G594" s="61"/>
      <c r="H594" s="61"/>
      <c r="I594" s="62"/>
      <c r="J594" s="2"/>
      <c r="K594" s="2"/>
    </row>
    <row r="595" spans="5:11" x14ac:dyDescent="0.2">
      <c r="E595" s="61"/>
      <c r="F595" s="61"/>
      <c r="G595" s="61"/>
      <c r="H595" s="61"/>
      <c r="I595" s="62"/>
      <c r="J595" s="2"/>
      <c r="K595" s="2"/>
    </row>
    <row r="596" spans="5:11" x14ac:dyDescent="0.2">
      <c r="E596" s="61"/>
      <c r="F596" s="61"/>
      <c r="G596" s="61"/>
      <c r="H596" s="61"/>
      <c r="I596" s="62"/>
      <c r="J596" s="2"/>
      <c r="K596" s="2"/>
    </row>
    <row r="597" spans="5:11" x14ac:dyDescent="0.2">
      <c r="E597" s="61"/>
      <c r="F597" s="61"/>
      <c r="G597" s="61"/>
      <c r="H597" s="61"/>
      <c r="I597" s="62"/>
      <c r="J597" s="2"/>
      <c r="K597" s="2"/>
    </row>
    <row r="598" spans="5:11" x14ac:dyDescent="0.2">
      <c r="E598" s="61"/>
      <c r="F598" s="61"/>
      <c r="G598" s="61"/>
      <c r="H598" s="61"/>
      <c r="I598" s="62"/>
      <c r="J598" s="2"/>
      <c r="K598" s="2"/>
    </row>
    <row r="599" spans="5:11" x14ac:dyDescent="0.2">
      <c r="E599" s="61"/>
      <c r="F599" s="61"/>
      <c r="G599" s="61"/>
      <c r="H599" s="61"/>
      <c r="I599" s="62"/>
      <c r="J599" s="2"/>
      <c r="K599" s="2"/>
    </row>
    <row r="600" spans="5:11" x14ac:dyDescent="0.2">
      <c r="E600" s="61"/>
      <c r="F600" s="61"/>
      <c r="G600" s="61"/>
      <c r="H600" s="61"/>
      <c r="I600" s="62"/>
      <c r="J600" s="2"/>
      <c r="K600" s="2"/>
    </row>
    <row r="601" spans="5:11" x14ac:dyDescent="0.2">
      <c r="E601" s="61"/>
      <c r="F601" s="61"/>
      <c r="G601" s="61"/>
      <c r="H601" s="61"/>
      <c r="I601" s="62"/>
      <c r="J601" s="2"/>
      <c r="K601" s="2"/>
    </row>
    <row r="602" spans="5:11" x14ac:dyDescent="0.2">
      <c r="E602" s="61"/>
      <c r="F602" s="61"/>
      <c r="G602" s="61"/>
      <c r="H602" s="61"/>
      <c r="I602" s="62"/>
      <c r="J602" s="2"/>
      <c r="K602" s="2"/>
    </row>
    <row r="603" spans="5:11" x14ac:dyDescent="0.2">
      <c r="E603" s="61"/>
      <c r="F603" s="61"/>
      <c r="G603" s="61"/>
      <c r="H603" s="61"/>
      <c r="I603" s="62"/>
      <c r="J603" s="2"/>
      <c r="K603" s="2"/>
    </row>
    <row r="604" spans="5:11" x14ac:dyDescent="0.2">
      <c r="E604" s="61"/>
      <c r="F604" s="61"/>
      <c r="G604" s="61"/>
      <c r="H604" s="61"/>
      <c r="I604" s="62"/>
      <c r="J604" s="2"/>
      <c r="K604" s="2"/>
    </row>
    <row r="605" spans="5:11" x14ac:dyDescent="0.2">
      <c r="E605" s="61"/>
      <c r="F605" s="61"/>
      <c r="G605" s="61"/>
      <c r="H605" s="61"/>
      <c r="I605" s="62"/>
      <c r="J605" s="2"/>
      <c r="K605" s="2"/>
    </row>
    <row r="606" spans="5:11" x14ac:dyDescent="0.2">
      <c r="E606" s="61"/>
      <c r="F606" s="61"/>
      <c r="G606" s="61"/>
      <c r="H606" s="61"/>
      <c r="I606" s="62"/>
      <c r="J606" s="2"/>
      <c r="K606" s="2"/>
    </row>
    <row r="607" spans="5:11" x14ac:dyDescent="0.2">
      <c r="E607" s="61"/>
      <c r="F607" s="61"/>
      <c r="G607" s="61"/>
      <c r="H607" s="61"/>
      <c r="I607" s="62"/>
      <c r="J607" s="2"/>
      <c r="K607" s="2"/>
    </row>
    <row r="608" spans="5:11" x14ac:dyDescent="0.2">
      <c r="E608" s="61"/>
      <c r="F608" s="61"/>
      <c r="G608" s="61"/>
      <c r="H608" s="61"/>
      <c r="I608" s="62"/>
      <c r="J608" s="2"/>
      <c r="K608" s="2"/>
    </row>
    <row r="609" spans="5:11" x14ac:dyDescent="0.2">
      <c r="E609" s="61"/>
      <c r="F609" s="61"/>
      <c r="G609" s="61"/>
      <c r="H609" s="61"/>
      <c r="I609" s="62"/>
      <c r="J609" s="2"/>
      <c r="K609" s="2"/>
    </row>
    <row r="610" spans="5:11" x14ac:dyDescent="0.2">
      <c r="E610" s="61"/>
      <c r="F610" s="61"/>
      <c r="G610" s="61"/>
      <c r="H610" s="61"/>
      <c r="I610" s="62"/>
      <c r="J610" s="2"/>
      <c r="K610" s="2"/>
    </row>
    <row r="611" spans="5:11" x14ac:dyDescent="0.2">
      <c r="E611" s="61"/>
      <c r="F611" s="61"/>
      <c r="G611" s="61"/>
      <c r="H611" s="61"/>
      <c r="I611" s="62"/>
      <c r="J611" s="2"/>
      <c r="K611" s="2"/>
    </row>
    <row r="612" spans="5:11" x14ac:dyDescent="0.2">
      <c r="E612" s="61"/>
      <c r="F612" s="61"/>
      <c r="G612" s="61"/>
      <c r="H612" s="61"/>
      <c r="I612" s="62"/>
      <c r="J612" s="2"/>
      <c r="K612" s="2"/>
    </row>
    <row r="613" spans="5:11" x14ac:dyDescent="0.2">
      <c r="E613" s="61"/>
      <c r="F613" s="61"/>
      <c r="G613" s="61"/>
      <c r="H613" s="61"/>
      <c r="I613" s="62"/>
      <c r="J613" s="2"/>
      <c r="K613" s="2"/>
    </row>
    <row r="614" spans="5:11" x14ac:dyDescent="0.2">
      <c r="E614" s="61"/>
      <c r="F614" s="61"/>
      <c r="G614" s="61"/>
      <c r="H614" s="61"/>
      <c r="I614" s="62"/>
      <c r="J614" s="2"/>
      <c r="K614" s="2"/>
    </row>
    <row r="615" spans="5:11" x14ac:dyDescent="0.2">
      <c r="E615" s="61"/>
      <c r="F615" s="61"/>
      <c r="G615" s="61"/>
      <c r="H615" s="61"/>
      <c r="I615" s="62"/>
      <c r="J615" s="2"/>
      <c r="K615" s="2"/>
    </row>
    <row r="616" spans="5:11" x14ac:dyDescent="0.2">
      <c r="E616" s="61"/>
      <c r="F616" s="61"/>
      <c r="G616" s="61"/>
      <c r="H616" s="61"/>
      <c r="I616" s="62"/>
      <c r="J616" s="2"/>
      <c r="K616" s="2"/>
    </row>
    <row r="617" spans="5:11" x14ac:dyDescent="0.2">
      <c r="E617" s="61"/>
      <c r="F617" s="61"/>
      <c r="G617" s="61"/>
      <c r="H617" s="61"/>
      <c r="I617" s="62"/>
      <c r="J617" s="2"/>
      <c r="K617" s="2"/>
    </row>
    <row r="618" spans="5:11" x14ac:dyDescent="0.2">
      <c r="E618" s="61"/>
      <c r="F618" s="61"/>
      <c r="G618" s="61"/>
      <c r="H618" s="61"/>
      <c r="I618" s="62"/>
      <c r="J618" s="2"/>
      <c r="K618" s="2"/>
    </row>
    <row r="619" spans="5:11" x14ac:dyDescent="0.2">
      <c r="E619" s="61"/>
      <c r="F619" s="61"/>
      <c r="G619" s="61"/>
      <c r="H619" s="61"/>
      <c r="I619" s="62"/>
      <c r="J619" s="2"/>
      <c r="K619" s="2"/>
    </row>
    <row r="620" spans="5:11" x14ac:dyDescent="0.2">
      <c r="E620" s="61"/>
      <c r="F620" s="61"/>
      <c r="G620" s="61"/>
      <c r="H620" s="61"/>
      <c r="I620" s="62"/>
      <c r="J620" s="2"/>
      <c r="K620" s="2"/>
    </row>
    <row r="621" spans="5:11" x14ac:dyDescent="0.2">
      <c r="E621" s="61"/>
      <c r="F621" s="61"/>
      <c r="G621" s="61"/>
      <c r="H621" s="61"/>
      <c r="I621" s="62"/>
      <c r="J621" s="2"/>
      <c r="K621" s="2"/>
    </row>
    <row r="622" spans="5:11" x14ac:dyDescent="0.2">
      <c r="E622" s="61"/>
      <c r="F622" s="61"/>
      <c r="G622" s="61"/>
      <c r="H622" s="61"/>
      <c r="I622" s="62"/>
      <c r="J622" s="2"/>
      <c r="K622" s="2"/>
    </row>
    <row r="623" spans="5:11" x14ac:dyDescent="0.2">
      <c r="E623" s="61"/>
      <c r="F623" s="61"/>
      <c r="G623" s="61"/>
      <c r="H623" s="61"/>
      <c r="I623" s="62"/>
      <c r="J623" s="2"/>
      <c r="K623" s="2"/>
    </row>
    <row r="624" spans="5:11" x14ac:dyDescent="0.2">
      <c r="E624" s="61"/>
      <c r="F624" s="61"/>
      <c r="G624" s="61"/>
      <c r="H624" s="61"/>
      <c r="I624" s="62"/>
      <c r="J624" s="2"/>
      <c r="K624" s="2"/>
    </row>
    <row r="625" spans="5:11" x14ac:dyDescent="0.2">
      <c r="E625" s="61"/>
      <c r="F625" s="61"/>
      <c r="G625" s="61"/>
      <c r="H625" s="61"/>
      <c r="I625" s="62"/>
      <c r="J625" s="2"/>
      <c r="K625" s="2"/>
    </row>
    <row r="626" spans="5:11" x14ac:dyDescent="0.2">
      <c r="E626" s="61"/>
      <c r="F626" s="61"/>
      <c r="G626" s="61"/>
      <c r="H626" s="61"/>
      <c r="I626" s="62"/>
      <c r="J626" s="2"/>
      <c r="K626" s="2"/>
    </row>
    <row r="627" spans="5:11" x14ac:dyDescent="0.2">
      <c r="E627" s="61"/>
      <c r="F627" s="61"/>
      <c r="G627" s="61"/>
      <c r="H627" s="61"/>
      <c r="I627" s="62"/>
      <c r="J627" s="2"/>
      <c r="K627" s="2"/>
    </row>
    <row r="628" spans="5:11" x14ac:dyDescent="0.2">
      <c r="E628" s="61"/>
      <c r="F628" s="61"/>
      <c r="G628" s="61"/>
      <c r="H628" s="61"/>
      <c r="I628" s="62"/>
      <c r="J628" s="2"/>
      <c r="K628" s="2"/>
    </row>
    <row r="629" spans="5:11" x14ac:dyDescent="0.2">
      <c r="E629" s="61"/>
      <c r="F629" s="61"/>
      <c r="G629" s="61"/>
      <c r="H629" s="61"/>
      <c r="I629" s="62"/>
      <c r="J629" s="2"/>
      <c r="K629" s="2"/>
    </row>
    <row r="630" spans="5:11" x14ac:dyDescent="0.2">
      <c r="E630" s="61"/>
      <c r="F630" s="61"/>
      <c r="G630" s="61"/>
      <c r="H630" s="61"/>
      <c r="I630" s="62"/>
      <c r="J630" s="2"/>
      <c r="K630" s="2"/>
    </row>
    <row r="631" spans="5:11" x14ac:dyDescent="0.2">
      <c r="E631" s="61"/>
      <c r="F631" s="61"/>
      <c r="G631" s="61"/>
      <c r="H631" s="61"/>
      <c r="I631" s="62"/>
      <c r="J631" s="2"/>
      <c r="K631" s="2"/>
    </row>
    <row r="632" spans="5:11" x14ac:dyDescent="0.2">
      <c r="E632" s="61"/>
      <c r="F632" s="61"/>
      <c r="G632" s="61"/>
      <c r="H632" s="61"/>
      <c r="I632" s="62"/>
      <c r="J632" s="2"/>
      <c r="K632" s="2"/>
    </row>
    <row r="633" spans="5:11" x14ac:dyDescent="0.2">
      <c r="E633" s="61"/>
      <c r="F633" s="61"/>
      <c r="G633" s="61"/>
      <c r="H633" s="61"/>
      <c r="I633" s="62"/>
      <c r="J633" s="2"/>
      <c r="K633" s="2"/>
    </row>
    <row r="634" spans="5:11" x14ac:dyDescent="0.2">
      <c r="E634" s="61"/>
      <c r="F634" s="61"/>
      <c r="G634" s="61"/>
      <c r="H634" s="61"/>
      <c r="I634" s="62"/>
      <c r="J634" s="2"/>
      <c r="K634" s="2"/>
    </row>
    <row r="635" spans="5:11" x14ac:dyDescent="0.2">
      <c r="E635" s="61"/>
      <c r="F635" s="61"/>
      <c r="G635" s="61"/>
      <c r="H635" s="61"/>
      <c r="I635" s="62"/>
      <c r="J635" s="2"/>
      <c r="K635" s="2"/>
    </row>
    <row r="636" spans="5:11" x14ac:dyDescent="0.2">
      <c r="E636" s="61"/>
      <c r="F636" s="61"/>
      <c r="G636" s="61"/>
      <c r="H636" s="61"/>
      <c r="I636" s="62"/>
      <c r="J636" s="2"/>
      <c r="K636" s="2"/>
    </row>
    <row r="637" spans="5:11" x14ac:dyDescent="0.2">
      <c r="E637" s="61"/>
      <c r="F637" s="61"/>
      <c r="G637" s="61"/>
      <c r="H637" s="61"/>
      <c r="I637" s="62"/>
      <c r="J637" s="2"/>
      <c r="K637" s="2"/>
    </row>
    <row r="638" spans="5:11" x14ac:dyDescent="0.2">
      <c r="E638" s="61"/>
      <c r="F638" s="61"/>
      <c r="G638" s="61"/>
      <c r="H638" s="61"/>
      <c r="I638" s="62"/>
      <c r="J638" s="2"/>
      <c r="K638" s="2"/>
    </row>
    <row r="639" spans="5:11" x14ac:dyDescent="0.2">
      <c r="E639" s="61"/>
      <c r="F639" s="61"/>
      <c r="G639" s="61"/>
      <c r="H639" s="61"/>
      <c r="I639" s="62"/>
      <c r="J639" s="2"/>
      <c r="K639" s="2"/>
    </row>
    <row r="640" spans="5:11" x14ac:dyDescent="0.2">
      <c r="E640" s="61"/>
      <c r="F640" s="61"/>
      <c r="G640" s="61"/>
      <c r="H640" s="61"/>
      <c r="I640" s="62"/>
      <c r="J640" s="2"/>
      <c r="K640" s="2"/>
    </row>
    <row r="641" spans="5:11" x14ac:dyDescent="0.2">
      <c r="E641" s="61"/>
      <c r="F641" s="61"/>
      <c r="G641" s="61"/>
      <c r="H641" s="61"/>
      <c r="I641" s="62"/>
      <c r="J641" s="2"/>
      <c r="K641" s="2"/>
    </row>
    <row r="642" spans="5:11" x14ac:dyDescent="0.2">
      <c r="E642" s="61"/>
      <c r="F642" s="61"/>
      <c r="G642" s="61"/>
      <c r="H642" s="61"/>
      <c r="I642" s="62"/>
      <c r="J642" s="2"/>
      <c r="K642" s="2"/>
    </row>
    <row r="643" spans="5:11" x14ac:dyDescent="0.2">
      <c r="E643" s="61"/>
      <c r="F643" s="61"/>
      <c r="G643" s="61"/>
      <c r="H643" s="61"/>
      <c r="I643" s="62"/>
      <c r="J643" s="2"/>
      <c r="K643" s="2"/>
    </row>
    <row r="644" spans="5:11" x14ac:dyDescent="0.2">
      <c r="E644" s="61"/>
      <c r="F644" s="61"/>
      <c r="G644" s="61"/>
      <c r="H644" s="61"/>
      <c r="I644" s="62"/>
      <c r="J644" s="2"/>
      <c r="K644" s="2"/>
    </row>
    <row r="645" spans="5:11" x14ac:dyDescent="0.2">
      <c r="E645" s="61"/>
      <c r="F645" s="61"/>
      <c r="G645" s="61"/>
      <c r="H645" s="61"/>
      <c r="I645" s="62"/>
      <c r="J645" s="2"/>
      <c r="K645" s="2"/>
    </row>
    <row r="646" spans="5:11" x14ac:dyDescent="0.2">
      <c r="E646" s="61"/>
      <c r="F646" s="61"/>
      <c r="G646" s="61"/>
      <c r="H646" s="61"/>
      <c r="I646" s="62"/>
      <c r="J646" s="2"/>
      <c r="K646" s="2"/>
    </row>
    <row r="647" spans="5:11" x14ac:dyDescent="0.2">
      <c r="E647" s="61"/>
      <c r="F647" s="61"/>
      <c r="G647" s="61"/>
      <c r="H647" s="61"/>
      <c r="I647" s="62"/>
      <c r="J647" s="2"/>
      <c r="K647" s="2"/>
    </row>
    <row r="648" spans="5:11" x14ac:dyDescent="0.2">
      <c r="E648" s="61"/>
      <c r="F648" s="61"/>
      <c r="G648" s="61"/>
      <c r="H648" s="61"/>
      <c r="I648" s="62"/>
      <c r="J648" s="2"/>
      <c r="K648" s="2"/>
    </row>
    <row r="649" spans="5:11" x14ac:dyDescent="0.2">
      <c r="E649" s="61"/>
      <c r="F649" s="61"/>
      <c r="G649" s="61"/>
      <c r="H649" s="61"/>
      <c r="I649" s="62"/>
      <c r="J649" s="2"/>
      <c r="K649" s="2"/>
    </row>
    <row r="650" spans="5:11" x14ac:dyDescent="0.2">
      <c r="E650" s="61"/>
      <c r="F650" s="61"/>
      <c r="G650" s="61"/>
      <c r="H650" s="61"/>
      <c r="I650" s="62"/>
      <c r="J650" s="2"/>
      <c r="K650" s="2"/>
    </row>
    <row r="651" spans="5:11" x14ac:dyDescent="0.2">
      <c r="E651" s="61"/>
      <c r="F651" s="61"/>
      <c r="G651" s="61"/>
      <c r="H651" s="61"/>
      <c r="I651" s="62"/>
      <c r="J651" s="2"/>
      <c r="K651" s="2"/>
    </row>
    <row r="652" spans="5:11" x14ac:dyDescent="0.2">
      <c r="E652" s="61"/>
      <c r="F652" s="61"/>
      <c r="G652" s="61"/>
      <c r="H652" s="61"/>
      <c r="I652" s="62"/>
      <c r="J652" s="2"/>
      <c r="K652" s="2"/>
    </row>
    <row r="653" spans="5:11" x14ac:dyDescent="0.2">
      <c r="E653" s="61"/>
      <c r="F653" s="61"/>
      <c r="G653" s="61"/>
      <c r="H653" s="61"/>
      <c r="I653" s="62"/>
      <c r="J653" s="2"/>
      <c r="K653" s="2"/>
    </row>
    <row r="654" spans="5:11" x14ac:dyDescent="0.2">
      <c r="E654" s="61"/>
      <c r="F654" s="61"/>
      <c r="G654" s="61"/>
      <c r="H654" s="61"/>
      <c r="I654" s="62"/>
      <c r="J654" s="2"/>
      <c r="K654" s="2"/>
    </row>
    <row r="655" spans="5:11" x14ac:dyDescent="0.2">
      <c r="E655" s="61"/>
      <c r="F655" s="61"/>
      <c r="G655" s="61"/>
      <c r="H655" s="61"/>
      <c r="I655" s="62"/>
      <c r="J655" s="2"/>
      <c r="K655" s="2"/>
    </row>
    <row r="656" spans="5:11" x14ac:dyDescent="0.2">
      <c r="E656" s="61"/>
      <c r="F656" s="61"/>
      <c r="G656" s="61"/>
      <c r="H656" s="61"/>
      <c r="I656" s="62"/>
      <c r="J656" s="2"/>
      <c r="K656" s="2"/>
    </row>
    <row r="657" spans="5:11" x14ac:dyDescent="0.2">
      <c r="E657" s="61"/>
      <c r="F657" s="61"/>
      <c r="G657" s="61"/>
      <c r="H657" s="61"/>
      <c r="I657" s="62"/>
      <c r="J657" s="2"/>
      <c r="K657" s="2"/>
    </row>
    <row r="658" spans="5:11" x14ac:dyDescent="0.2">
      <c r="E658" s="61"/>
      <c r="F658" s="61"/>
      <c r="G658" s="61"/>
      <c r="H658" s="61"/>
      <c r="I658" s="62"/>
      <c r="J658" s="2"/>
      <c r="K658" s="2"/>
    </row>
    <row r="659" spans="5:11" x14ac:dyDescent="0.2">
      <c r="E659" s="61"/>
      <c r="F659" s="61"/>
      <c r="G659" s="61"/>
      <c r="H659" s="61"/>
      <c r="I659" s="62"/>
      <c r="J659" s="2"/>
      <c r="K659" s="2"/>
    </row>
    <row r="660" spans="5:11" x14ac:dyDescent="0.2">
      <c r="E660" s="61"/>
      <c r="F660" s="61"/>
      <c r="G660" s="61"/>
      <c r="H660" s="61"/>
      <c r="I660" s="62"/>
      <c r="J660" s="2"/>
      <c r="K660" s="2"/>
    </row>
    <row r="661" spans="5:11" x14ac:dyDescent="0.2">
      <c r="E661" s="61"/>
      <c r="F661" s="61"/>
      <c r="G661" s="61"/>
      <c r="H661" s="61"/>
      <c r="I661" s="62"/>
      <c r="J661" s="2"/>
      <c r="K661" s="2"/>
    </row>
    <row r="662" spans="5:11" x14ac:dyDescent="0.2">
      <c r="E662" s="61"/>
      <c r="F662" s="61"/>
      <c r="G662" s="61"/>
      <c r="H662" s="61"/>
      <c r="I662" s="62"/>
      <c r="J662" s="2"/>
      <c r="K662" s="2"/>
    </row>
    <row r="663" spans="5:11" x14ac:dyDescent="0.2">
      <c r="E663" s="61"/>
      <c r="F663" s="61"/>
      <c r="G663" s="61"/>
      <c r="H663" s="61"/>
      <c r="I663" s="62"/>
      <c r="J663" s="2"/>
      <c r="K663" s="2"/>
    </row>
    <row r="664" spans="5:11" x14ac:dyDescent="0.2">
      <c r="E664" s="61"/>
      <c r="F664" s="61"/>
      <c r="G664" s="61"/>
      <c r="H664" s="61"/>
      <c r="I664" s="62"/>
      <c r="J664" s="2"/>
      <c r="K664" s="2"/>
    </row>
    <row r="665" spans="5:11" x14ac:dyDescent="0.2">
      <c r="E665" s="61"/>
      <c r="F665" s="61"/>
      <c r="G665" s="61"/>
      <c r="H665" s="61"/>
      <c r="I665" s="62"/>
      <c r="J665" s="2"/>
      <c r="K665" s="2"/>
    </row>
    <row r="666" spans="5:11" x14ac:dyDescent="0.2">
      <c r="E666" s="61"/>
      <c r="F666" s="61"/>
      <c r="G666" s="61"/>
      <c r="H666" s="61"/>
      <c r="I666" s="62"/>
      <c r="J666" s="2"/>
      <c r="K666" s="2"/>
    </row>
    <row r="667" spans="5:11" x14ac:dyDescent="0.2">
      <c r="E667" s="61"/>
      <c r="F667" s="61"/>
      <c r="G667" s="61"/>
      <c r="H667" s="61"/>
      <c r="I667" s="62"/>
      <c r="J667" s="2"/>
      <c r="K667" s="2"/>
    </row>
    <row r="668" spans="5:11" x14ac:dyDescent="0.2">
      <c r="E668" s="61"/>
      <c r="F668" s="61"/>
      <c r="G668" s="61"/>
      <c r="H668" s="61"/>
      <c r="I668" s="62"/>
      <c r="J668" s="2"/>
      <c r="K668" s="2"/>
    </row>
    <row r="669" spans="5:11" x14ac:dyDescent="0.2">
      <c r="E669" s="61"/>
      <c r="F669" s="61"/>
      <c r="G669" s="61"/>
      <c r="H669" s="61"/>
      <c r="I669" s="62"/>
      <c r="J669" s="2"/>
      <c r="K669" s="2"/>
    </row>
    <row r="670" spans="5:11" x14ac:dyDescent="0.2">
      <c r="E670" s="61"/>
      <c r="F670" s="61"/>
      <c r="G670" s="61"/>
      <c r="H670" s="61"/>
      <c r="I670" s="62"/>
      <c r="J670" s="2"/>
      <c r="K670" s="2"/>
    </row>
    <row r="671" spans="5:11" x14ac:dyDescent="0.2">
      <c r="E671" s="61"/>
      <c r="F671" s="61"/>
      <c r="G671" s="61"/>
      <c r="H671" s="61"/>
      <c r="I671" s="62"/>
      <c r="J671" s="2"/>
      <c r="K671" s="2"/>
    </row>
    <row r="672" spans="5:11" x14ac:dyDescent="0.2">
      <c r="E672" s="61"/>
      <c r="F672" s="61"/>
      <c r="G672" s="61"/>
      <c r="H672" s="61"/>
      <c r="I672" s="62"/>
      <c r="J672" s="2"/>
      <c r="K672" s="2"/>
    </row>
    <row r="673" spans="5:11" x14ac:dyDescent="0.2">
      <c r="E673" s="61"/>
      <c r="F673" s="61"/>
      <c r="G673" s="61"/>
      <c r="H673" s="61"/>
      <c r="I673" s="62"/>
      <c r="J673" s="2"/>
      <c r="K673" s="2"/>
    </row>
    <row r="674" spans="5:11" x14ac:dyDescent="0.2">
      <c r="E674" s="61"/>
      <c r="F674" s="61"/>
      <c r="G674" s="61"/>
      <c r="H674" s="61"/>
      <c r="I674" s="62"/>
      <c r="J674" s="2"/>
      <c r="K674" s="2"/>
    </row>
    <row r="675" spans="5:11" x14ac:dyDescent="0.2">
      <c r="E675" s="61"/>
      <c r="F675" s="61"/>
      <c r="G675" s="61"/>
      <c r="H675" s="61"/>
      <c r="I675" s="62"/>
      <c r="J675" s="2"/>
      <c r="K675" s="2"/>
    </row>
    <row r="676" spans="5:11" x14ac:dyDescent="0.2">
      <c r="E676" s="61"/>
      <c r="F676" s="61"/>
      <c r="G676" s="61"/>
      <c r="H676" s="61"/>
      <c r="I676" s="62"/>
      <c r="J676" s="2"/>
      <c r="K676" s="2"/>
    </row>
    <row r="677" spans="5:11" x14ac:dyDescent="0.2">
      <c r="E677" s="61"/>
      <c r="F677" s="61"/>
      <c r="G677" s="61"/>
      <c r="H677" s="61"/>
      <c r="I677" s="62"/>
      <c r="J677" s="2"/>
      <c r="K677" s="2"/>
    </row>
    <row r="678" spans="5:11" x14ac:dyDescent="0.2">
      <c r="E678" s="61"/>
      <c r="F678" s="61"/>
      <c r="G678" s="61"/>
      <c r="H678" s="61"/>
      <c r="I678" s="62"/>
      <c r="J678" s="2"/>
      <c r="K678" s="2"/>
    </row>
    <row r="679" spans="5:11" x14ac:dyDescent="0.2">
      <c r="E679" s="61"/>
      <c r="F679" s="61"/>
      <c r="G679" s="61"/>
      <c r="H679" s="61"/>
      <c r="I679" s="62"/>
      <c r="J679" s="2"/>
      <c r="K679" s="2"/>
    </row>
    <row r="680" spans="5:11" x14ac:dyDescent="0.2">
      <c r="E680" s="61"/>
      <c r="F680" s="61"/>
      <c r="G680" s="61"/>
      <c r="H680" s="61"/>
      <c r="I680" s="62"/>
      <c r="J680" s="2"/>
      <c r="K680" s="2"/>
    </row>
    <row r="681" spans="5:11" x14ac:dyDescent="0.2">
      <c r="E681" s="61"/>
      <c r="F681" s="61"/>
      <c r="G681" s="61"/>
      <c r="H681" s="61"/>
      <c r="I681" s="62"/>
      <c r="J681" s="2"/>
      <c r="K681" s="2"/>
    </row>
    <row r="682" spans="5:11" x14ac:dyDescent="0.2">
      <c r="E682" s="61"/>
      <c r="F682" s="61"/>
      <c r="G682" s="61"/>
      <c r="H682" s="61"/>
      <c r="I682" s="62"/>
      <c r="J682" s="2"/>
      <c r="K682" s="2"/>
    </row>
    <row r="683" spans="5:11" x14ac:dyDescent="0.2">
      <c r="E683" s="61"/>
      <c r="F683" s="61"/>
      <c r="G683" s="61"/>
      <c r="H683" s="61"/>
      <c r="I683" s="62"/>
      <c r="J683" s="2"/>
      <c r="K683" s="2"/>
    </row>
    <row r="684" spans="5:11" x14ac:dyDescent="0.2">
      <c r="E684" s="61"/>
      <c r="F684" s="61"/>
      <c r="G684" s="61"/>
      <c r="H684" s="61"/>
      <c r="I684" s="62"/>
      <c r="J684" s="2"/>
      <c r="K684" s="2"/>
    </row>
    <row r="685" spans="5:11" x14ac:dyDescent="0.2">
      <c r="E685" s="61"/>
      <c r="F685" s="61"/>
      <c r="G685" s="61"/>
      <c r="H685" s="61"/>
      <c r="I685" s="62"/>
      <c r="J685" s="2"/>
      <c r="K685" s="2"/>
    </row>
    <row r="686" spans="5:11" x14ac:dyDescent="0.2">
      <c r="E686" s="61"/>
      <c r="F686" s="61"/>
      <c r="G686" s="61"/>
      <c r="H686" s="61"/>
      <c r="I686" s="62"/>
      <c r="J686" s="2"/>
      <c r="K686" s="2"/>
    </row>
    <row r="687" spans="5:11" x14ac:dyDescent="0.2">
      <c r="E687" s="61"/>
      <c r="F687" s="61"/>
      <c r="G687" s="61"/>
      <c r="H687" s="61"/>
      <c r="I687" s="62"/>
      <c r="J687" s="2"/>
      <c r="K687" s="2"/>
    </row>
    <row r="688" spans="5:11" x14ac:dyDescent="0.2">
      <c r="E688" s="61"/>
      <c r="F688" s="61"/>
      <c r="G688" s="61"/>
      <c r="H688" s="61"/>
      <c r="I688" s="62"/>
      <c r="J688" s="2"/>
      <c r="K688" s="2"/>
    </row>
    <row r="689" spans="5:11" x14ac:dyDescent="0.2">
      <c r="E689" s="61"/>
      <c r="F689" s="61"/>
      <c r="G689" s="61"/>
      <c r="H689" s="61"/>
      <c r="I689" s="62"/>
      <c r="J689" s="2"/>
      <c r="K689" s="2"/>
    </row>
    <row r="690" spans="5:11" x14ac:dyDescent="0.2">
      <c r="E690" s="61"/>
      <c r="F690" s="61"/>
      <c r="G690" s="61"/>
      <c r="H690" s="61"/>
      <c r="I690" s="62"/>
      <c r="J690" s="2"/>
      <c r="K690" s="2"/>
    </row>
    <row r="691" spans="5:11" x14ac:dyDescent="0.2">
      <c r="E691" s="61"/>
      <c r="F691" s="61"/>
      <c r="G691" s="61"/>
      <c r="H691" s="61"/>
      <c r="I691" s="62"/>
      <c r="J691" s="2"/>
      <c r="K691" s="2"/>
    </row>
    <row r="692" spans="5:11" x14ac:dyDescent="0.2">
      <c r="E692" s="61"/>
      <c r="F692" s="61"/>
      <c r="G692" s="61"/>
      <c r="H692" s="61"/>
      <c r="I692" s="62"/>
      <c r="J692" s="2"/>
      <c r="K692" s="2"/>
    </row>
    <row r="693" spans="5:11" x14ac:dyDescent="0.2">
      <c r="E693" s="61"/>
      <c r="F693" s="61"/>
      <c r="G693" s="61"/>
      <c r="H693" s="61"/>
      <c r="I693" s="62"/>
      <c r="J693" s="2"/>
      <c r="K693" s="2"/>
    </row>
    <row r="694" spans="5:11" x14ac:dyDescent="0.2">
      <c r="E694" s="61"/>
      <c r="F694" s="61"/>
      <c r="G694" s="61"/>
      <c r="H694" s="61"/>
      <c r="I694" s="62"/>
      <c r="J694" s="2"/>
      <c r="K694" s="2"/>
    </row>
    <row r="695" spans="5:11" x14ac:dyDescent="0.2">
      <c r="E695" s="61"/>
      <c r="F695" s="61"/>
      <c r="G695" s="61"/>
      <c r="H695" s="61"/>
      <c r="I695" s="62"/>
      <c r="J695" s="2"/>
      <c r="K695" s="2"/>
    </row>
    <row r="696" spans="5:11" x14ac:dyDescent="0.2">
      <c r="E696" s="61"/>
      <c r="F696" s="61"/>
      <c r="G696" s="61"/>
      <c r="H696" s="61"/>
      <c r="I696" s="62"/>
      <c r="J696" s="2"/>
      <c r="K696" s="2"/>
    </row>
    <row r="697" spans="5:11" x14ac:dyDescent="0.2">
      <c r="E697" s="61"/>
      <c r="F697" s="61"/>
      <c r="G697" s="61"/>
      <c r="H697" s="61"/>
      <c r="I697" s="62"/>
      <c r="J697" s="2"/>
      <c r="K697" s="2"/>
    </row>
    <row r="698" spans="5:11" x14ac:dyDescent="0.2">
      <c r="E698" s="61"/>
      <c r="F698" s="61"/>
      <c r="G698" s="61"/>
      <c r="H698" s="61"/>
      <c r="I698" s="62"/>
      <c r="J698" s="2"/>
      <c r="K698" s="2"/>
    </row>
    <row r="699" spans="5:11" x14ac:dyDescent="0.2">
      <c r="E699" s="61"/>
      <c r="F699" s="61"/>
      <c r="G699" s="61"/>
      <c r="H699" s="61"/>
      <c r="I699" s="62"/>
      <c r="J699" s="2"/>
      <c r="K699" s="2"/>
    </row>
    <row r="700" spans="5:11" x14ac:dyDescent="0.2">
      <c r="E700" s="61"/>
      <c r="F700" s="61"/>
      <c r="G700" s="61"/>
      <c r="H700" s="61"/>
      <c r="I700" s="62"/>
      <c r="J700" s="2"/>
      <c r="K700" s="2"/>
    </row>
    <row r="701" spans="5:11" x14ac:dyDescent="0.2">
      <c r="E701" s="61"/>
      <c r="F701" s="61"/>
      <c r="G701" s="61"/>
      <c r="H701" s="61"/>
      <c r="I701" s="62"/>
      <c r="J701" s="2"/>
      <c r="K701" s="2"/>
    </row>
    <row r="702" spans="5:11" x14ac:dyDescent="0.2">
      <c r="E702" s="61"/>
      <c r="F702" s="61"/>
      <c r="G702" s="61"/>
      <c r="H702" s="61"/>
      <c r="I702" s="62"/>
      <c r="J702" s="2"/>
      <c r="K702" s="2"/>
    </row>
    <row r="703" spans="5:11" x14ac:dyDescent="0.2">
      <c r="E703" s="61"/>
      <c r="F703" s="61"/>
      <c r="G703" s="61"/>
      <c r="H703" s="61"/>
      <c r="I703" s="62"/>
      <c r="J703" s="2"/>
      <c r="K703" s="2"/>
    </row>
    <row r="704" spans="5:11" x14ac:dyDescent="0.2">
      <c r="E704" s="61"/>
      <c r="F704" s="61"/>
      <c r="G704" s="61"/>
      <c r="H704" s="61"/>
      <c r="I704" s="62"/>
      <c r="J704" s="2"/>
      <c r="K704" s="2"/>
    </row>
    <row r="705" spans="5:11" x14ac:dyDescent="0.2">
      <c r="E705" s="61"/>
      <c r="F705" s="61"/>
      <c r="G705" s="61"/>
      <c r="H705" s="61"/>
      <c r="I705" s="62"/>
      <c r="J705" s="2"/>
      <c r="K705" s="2"/>
    </row>
    <row r="706" spans="5:11" x14ac:dyDescent="0.2">
      <c r="E706" s="61"/>
      <c r="F706" s="61"/>
      <c r="G706" s="61"/>
      <c r="H706" s="61"/>
      <c r="I706" s="62"/>
      <c r="J706" s="2"/>
      <c r="K706" s="2"/>
    </row>
    <row r="707" spans="5:11" x14ac:dyDescent="0.2">
      <c r="E707" s="61"/>
      <c r="F707" s="61"/>
      <c r="G707" s="61"/>
      <c r="H707" s="61"/>
      <c r="I707" s="62"/>
      <c r="J707" s="2"/>
      <c r="K707" s="2"/>
    </row>
    <row r="708" spans="5:11" x14ac:dyDescent="0.2">
      <c r="E708" s="61"/>
      <c r="F708" s="61"/>
      <c r="G708" s="61"/>
      <c r="H708" s="61"/>
      <c r="I708" s="62"/>
      <c r="J708" s="2"/>
      <c r="K708" s="2"/>
    </row>
    <row r="709" spans="5:11" x14ac:dyDescent="0.2">
      <c r="E709" s="61"/>
      <c r="F709" s="61"/>
      <c r="G709" s="61"/>
      <c r="H709" s="61"/>
      <c r="I709" s="62"/>
      <c r="J709" s="2"/>
      <c r="K709" s="2"/>
    </row>
    <row r="710" spans="5:11" x14ac:dyDescent="0.2">
      <c r="E710" s="61"/>
      <c r="F710" s="61"/>
      <c r="G710" s="61"/>
      <c r="H710" s="61"/>
      <c r="I710" s="62"/>
      <c r="J710" s="2"/>
      <c r="K710" s="2"/>
    </row>
    <row r="711" spans="5:11" x14ac:dyDescent="0.2">
      <c r="E711" s="61"/>
      <c r="F711" s="61"/>
      <c r="G711" s="61"/>
      <c r="H711" s="61"/>
      <c r="I711" s="62"/>
      <c r="J711" s="2"/>
      <c r="K711" s="2"/>
    </row>
    <row r="712" spans="5:11" x14ac:dyDescent="0.2">
      <c r="E712" s="61"/>
      <c r="F712" s="61"/>
      <c r="G712" s="61"/>
      <c r="H712" s="61"/>
      <c r="I712" s="62"/>
      <c r="J712" s="2"/>
      <c r="K712" s="2"/>
    </row>
    <row r="713" spans="5:11" x14ac:dyDescent="0.2">
      <c r="E713" s="61"/>
      <c r="F713" s="61"/>
      <c r="G713" s="61"/>
      <c r="H713" s="61"/>
      <c r="I713" s="62"/>
      <c r="J713" s="2"/>
      <c r="K713" s="2"/>
    </row>
    <row r="714" spans="5:11" x14ac:dyDescent="0.2">
      <c r="E714" s="61"/>
      <c r="F714" s="61"/>
      <c r="G714" s="61"/>
      <c r="H714" s="61"/>
      <c r="I714" s="62"/>
      <c r="J714" s="2"/>
      <c r="K714" s="2"/>
    </row>
    <row r="715" spans="5:11" x14ac:dyDescent="0.2">
      <c r="E715" s="61"/>
      <c r="F715" s="61"/>
      <c r="G715" s="61"/>
      <c r="H715" s="61"/>
      <c r="I715" s="62"/>
      <c r="J715" s="2"/>
      <c r="K715" s="2"/>
    </row>
    <row r="716" spans="5:11" x14ac:dyDescent="0.2">
      <c r="E716" s="61"/>
      <c r="F716" s="61"/>
      <c r="G716" s="61"/>
      <c r="H716" s="61"/>
      <c r="I716" s="62"/>
      <c r="J716" s="2"/>
      <c r="K716" s="2"/>
    </row>
    <row r="717" spans="5:11" x14ac:dyDescent="0.2">
      <c r="E717" s="61"/>
      <c r="F717" s="61"/>
      <c r="G717" s="61"/>
      <c r="H717" s="61"/>
      <c r="I717" s="62"/>
      <c r="J717" s="2"/>
      <c r="K717" s="2"/>
    </row>
    <row r="718" spans="5:11" x14ac:dyDescent="0.2">
      <c r="E718" s="61"/>
      <c r="F718" s="61"/>
      <c r="G718" s="61"/>
      <c r="H718" s="61"/>
      <c r="I718" s="62"/>
      <c r="J718" s="2"/>
      <c r="K718" s="2"/>
    </row>
    <row r="719" spans="5:11" x14ac:dyDescent="0.2">
      <c r="E719" s="61"/>
      <c r="F719" s="61"/>
      <c r="G719" s="61"/>
      <c r="H719" s="61"/>
      <c r="I719" s="62"/>
      <c r="J719" s="2"/>
      <c r="K719" s="2"/>
    </row>
    <row r="720" spans="5:11" x14ac:dyDescent="0.2">
      <c r="E720" s="61"/>
      <c r="F720" s="61"/>
      <c r="G720" s="61"/>
      <c r="H720" s="61"/>
      <c r="I720" s="62"/>
      <c r="J720" s="2"/>
      <c r="K720" s="2"/>
    </row>
    <row r="721" spans="5:11" x14ac:dyDescent="0.2">
      <c r="E721" s="61"/>
      <c r="F721" s="61"/>
      <c r="G721" s="61"/>
      <c r="H721" s="61"/>
      <c r="I721" s="62"/>
      <c r="J721" s="2"/>
      <c r="K721" s="2"/>
    </row>
    <row r="722" spans="5:11" x14ac:dyDescent="0.2">
      <c r="E722" s="61"/>
      <c r="F722" s="61"/>
      <c r="G722" s="61"/>
      <c r="H722" s="61"/>
      <c r="I722" s="62"/>
      <c r="J722" s="2"/>
      <c r="K722" s="2"/>
    </row>
    <row r="723" spans="5:11" x14ac:dyDescent="0.2">
      <c r="E723" s="61"/>
      <c r="F723" s="61"/>
      <c r="G723" s="61"/>
      <c r="H723" s="61"/>
      <c r="I723" s="62"/>
      <c r="J723" s="2"/>
      <c r="K723" s="2"/>
    </row>
    <row r="724" spans="5:11" x14ac:dyDescent="0.2">
      <c r="E724" s="61"/>
      <c r="F724" s="61"/>
      <c r="G724" s="61"/>
      <c r="H724" s="61"/>
      <c r="I724" s="62"/>
      <c r="J724" s="2"/>
      <c r="K724" s="2"/>
    </row>
    <row r="725" spans="5:11" x14ac:dyDescent="0.2">
      <c r="E725" s="61"/>
      <c r="F725" s="61"/>
      <c r="G725" s="61"/>
      <c r="H725" s="61"/>
      <c r="I725" s="62"/>
      <c r="J725" s="2"/>
      <c r="K725" s="2"/>
    </row>
    <row r="726" spans="5:11" x14ac:dyDescent="0.2">
      <c r="E726" s="61"/>
      <c r="F726" s="61"/>
      <c r="G726" s="61"/>
      <c r="H726" s="61"/>
      <c r="I726" s="62"/>
      <c r="J726" s="2"/>
      <c r="K726" s="2"/>
    </row>
    <row r="727" spans="5:11" x14ac:dyDescent="0.2">
      <c r="E727" s="61"/>
      <c r="F727" s="61"/>
      <c r="G727" s="61"/>
      <c r="H727" s="61"/>
      <c r="I727" s="62"/>
      <c r="J727" s="2"/>
      <c r="K727" s="2"/>
    </row>
    <row r="728" spans="5:11" x14ac:dyDescent="0.2">
      <c r="E728" s="61"/>
      <c r="F728" s="61"/>
      <c r="G728" s="61"/>
      <c r="H728" s="61"/>
      <c r="I728" s="62"/>
      <c r="J728" s="2"/>
      <c r="K728" s="2"/>
    </row>
    <row r="729" spans="5:11" x14ac:dyDescent="0.2">
      <c r="E729" s="61"/>
      <c r="F729" s="61"/>
      <c r="G729" s="61"/>
      <c r="H729" s="61"/>
      <c r="I729" s="62"/>
      <c r="J729" s="2"/>
      <c r="K729" s="2"/>
    </row>
    <row r="730" spans="5:11" x14ac:dyDescent="0.2">
      <c r="E730" s="61"/>
      <c r="F730" s="61"/>
      <c r="G730" s="61"/>
      <c r="H730" s="61"/>
      <c r="I730" s="62"/>
      <c r="J730" s="2"/>
      <c r="K730" s="2"/>
    </row>
    <row r="731" spans="5:11" x14ac:dyDescent="0.2">
      <c r="E731" s="61"/>
      <c r="F731" s="61"/>
      <c r="G731" s="61"/>
      <c r="H731" s="61"/>
      <c r="I731" s="62"/>
      <c r="J731" s="2"/>
      <c r="K731" s="2"/>
    </row>
    <row r="732" spans="5:11" x14ac:dyDescent="0.2">
      <c r="E732" s="61"/>
      <c r="F732" s="61"/>
      <c r="G732" s="61"/>
      <c r="H732" s="61"/>
      <c r="I732" s="62"/>
      <c r="J732" s="2"/>
      <c r="K732" s="2"/>
    </row>
    <row r="733" spans="5:11" x14ac:dyDescent="0.2">
      <c r="E733" s="61"/>
      <c r="F733" s="61"/>
      <c r="G733" s="61"/>
      <c r="H733" s="61"/>
      <c r="I733" s="62"/>
      <c r="J733" s="2"/>
      <c r="K733" s="2"/>
    </row>
    <row r="734" spans="5:11" x14ac:dyDescent="0.2">
      <c r="E734" s="61"/>
      <c r="F734" s="61"/>
      <c r="G734" s="61"/>
      <c r="H734" s="61"/>
      <c r="I734" s="62"/>
      <c r="J734" s="2"/>
      <c r="K734" s="2"/>
    </row>
    <row r="735" spans="5:11" x14ac:dyDescent="0.2">
      <c r="E735" s="61"/>
      <c r="F735" s="61"/>
      <c r="G735" s="61"/>
      <c r="H735" s="61"/>
      <c r="I735" s="62"/>
      <c r="J735" s="2"/>
      <c r="K735" s="2"/>
    </row>
    <row r="736" spans="5:11" x14ac:dyDescent="0.2">
      <c r="E736" s="61"/>
      <c r="F736" s="61"/>
      <c r="G736" s="61"/>
      <c r="H736" s="61"/>
      <c r="I736" s="62"/>
      <c r="J736" s="2"/>
      <c r="K736" s="2"/>
    </row>
    <row r="737" spans="5:11" x14ac:dyDescent="0.2">
      <c r="E737" s="61"/>
      <c r="F737" s="61"/>
      <c r="G737" s="61"/>
      <c r="H737" s="61"/>
      <c r="I737" s="62"/>
      <c r="J737" s="2"/>
      <c r="K737" s="2"/>
    </row>
    <row r="738" spans="5:11" x14ac:dyDescent="0.2">
      <c r="E738" s="61"/>
      <c r="F738" s="61"/>
      <c r="G738" s="61"/>
      <c r="H738" s="61"/>
      <c r="I738" s="62"/>
      <c r="J738" s="2"/>
      <c r="K738" s="2"/>
    </row>
    <row r="739" spans="5:11" x14ac:dyDescent="0.2">
      <c r="E739" s="61"/>
      <c r="F739" s="61"/>
      <c r="G739" s="61"/>
      <c r="H739" s="61"/>
      <c r="I739" s="62"/>
      <c r="J739" s="2"/>
      <c r="K739" s="2"/>
    </row>
    <row r="740" spans="5:11" x14ac:dyDescent="0.2">
      <c r="E740" s="61"/>
      <c r="F740" s="61"/>
      <c r="G740" s="61"/>
      <c r="H740" s="61"/>
      <c r="I740" s="62"/>
      <c r="J740" s="2"/>
      <c r="K740" s="2"/>
    </row>
    <row r="741" spans="5:11" x14ac:dyDescent="0.2">
      <c r="E741" s="61"/>
      <c r="F741" s="61"/>
      <c r="G741" s="61"/>
      <c r="H741" s="61"/>
      <c r="I741" s="62"/>
      <c r="J741" s="2"/>
      <c r="K741" s="2"/>
    </row>
    <row r="742" spans="5:11" x14ac:dyDescent="0.2">
      <c r="E742" s="61"/>
      <c r="F742" s="61"/>
      <c r="G742" s="61"/>
      <c r="H742" s="61"/>
      <c r="I742" s="62"/>
      <c r="J742" s="2"/>
      <c r="K742" s="2"/>
    </row>
    <row r="743" spans="5:11" x14ac:dyDescent="0.2">
      <c r="E743" s="61"/>
      <c r="F743" s="61"/>
      <c r="G743" s="61"/>
      <c r="H743" s="61"/>
      <c r="I743" s="62"/>
      <c r="J743" s="2"/>
      <c r="K743" s="2"/>
    </row>
    <row r="744" spans="5:11" x14ac:dyDescent="0.2">
      <c r="E744" s="61"/>
      <c r="F744" s="61"/>
      <c r="G744" s="61"/>
      <c r="H744" s="61"/>
      <c r="I744" s="62"/>
      <c r="J744" s="2"/>
      <c r="K744" s="2"/>
    </row>
    <row r="745" spans="5:11" x14ac:dyDescent="0.2">
      <c r="E745" s="61"/>
      <c r="F745" s="61"/>
      <c r="G745" s="61"/>
      <c r="H745" s="61"/>
      <c r="I745" s="62"/>
      <c r="J745" s="2"/>
      <c r="K745" s="2"/>
    </row>
    <row r="746" spans="5:11" x14ac:dyDescent="0.2">
      <c r="E746" s="61"/>
      <c r="F746" s="61"/>
      <c r="G746" s="61"/>
      <c r="H746" s="61"/>
      <c r="I746" s="62"/>
      <c r="J746" s="2"/>
      <c r="K746" s="2"/>
    </row>
    <row r="747" spans="5:11" x14ac:dyDescent="0.2">
      <c r="E747" s="61"/>
      <c r="F747" s="61"/>
      <c r="G747" s="61"/>
      <c r="H747" s="61"/>
      <c r="I747" s="62"/>
      <c r="J747" s="2"/>
      <c r="K747" s="2"/>
    </row>
    <row r="748" spans="5:11" x14ac:dyDescent="0.2">
      <c r="E748" s="61"/>
      <c r="F748" s="61"/>
      <c r="G748" s="61"/>
      <c r="H748" s="61"/>
      <c r="I748" s="62"/>
      <c r="J748" s="2"/>
      <c r="K748" s="2"/>
    </row>
    <row r="749" spans="5:11" x14ac:dyDescent="0.2">
      <c r="E749" s="61"/>
      <c r="F749" s="61"/>
      <c r="G749" s="61"/>
      <c r="H749" s="61"/>
      <c r="I749" s="62"/>
      <c r="J749" s="2"/>
      <c r="K749" s="2"/>
    </row>
    <row r="750" spans="5:11" x14ac:dyDescent="0.2">
      <c r="E750" s="61"/>
      <c r="F750" s="61"/>
      <c r="G750" s="61"/>
      <c r="H750" s="61"/>
      <c r="I750" s="62"/>
      <c r="J750" s="2"/>
      <c r="K750" s="2"/>
    </row>
    <row r="751" spans="5:11" x14ac:dyDescent="0.2">
      <c r="E751" s="61"/>
      <c r="F751" s="61"/>
      <c r="G751" s="61"/>
      <c r="H751" s="61"/>
      <c r="I751" s="62"/>
      <c r="J751" s="2"/>
      <c r="K751" s="2"/>
    </row>
    <row r="752" spans="5:11" x14ac:dyDescent="0.2">
      <c r="E752" s="61"/>
      <c r="F752" s="61"/>
      <c r="G752" s="61"/>
      <c r="H752" s="61"/>
      <c r="I752" s="62"/>
      <c r="J752" s="2"/>
      <c r="K752" s="2"/>
    </row>
    <row r="753" spans="5:11" x14ac:dyDescent="0.2">
      <c r="E753" s="61"/>
      <c r="F753" s="61"/>
      <c r="G753" s="61"/>
      <c r="H753" s="61"/>
      <c r="I753" s="62"/>
      <c r="J753" s="2"/>
      <c r="K753" s="2"/>
    </row>
    <row r="754" spans="5:11" x14ac:dyDescent="0.2">
      <c r="E754" s="61"/>
      <c r="F754" s="61"/>
      <c r="G754" s="61"/>
      <c r="H754" s="61"/>
      <c r="I754" s="62"/>
      <c r="J754" s="2"/>
      <c r="K754" s="2"/>
    </row>
    <row r="755" spans="5:11" x14ac:dyDescent="0.2">
      <c r="E755" s="61"/>
      <c r="F755" s="61"/>
      <c r="G755" s="61"/>
      <c r="H755" s="61"/>
      <c r="I755" s="62"/>
      <c r="J755" s="2"/>
      <c r="K755" s="2"/>
    </row>
    <row r="756" spans="5:11" x14ac:dyDescent="0.2">
      <c r="E756" s="61"/>
      <c r="F756" s="61"/>
      <c r="G756" s="61"/>
      <c r="H756" s="61"/>
      <c r="I756" s="62"/>
      <c r="J756" s="2"/>
      <c r="K756" s="2"/>
    </row>
    <row r="757" spans="5:11" x14ac:dyDescent="0.2">
      <c r="E757" s="61"/>
      <c r="F757" s="61"/>
      <c r="G757" s="61"/>
      <c r="H757" s="61"/>
      <c r="I757" s="62"/>
      <c r="J757" s="2"/>
      <c r="K757" s="2"/>
    </row>
    <row r="758" spans="5:11" x14ac:dyDescent="0.2">
      <c r="E758" s="61"/>
      <c r="F758" s="61"/>
      <c r="G758" s="61"/>
      <c r="H758" s="61"/>
      <c r="I758" s="62"/>
      <c r="J758" s="2"/>
      <c r="K758" s="2"/>
    </row>
    <row r="759" spans="5:11" x14ac:dyDescent="0.2">
      <c r="E759" s="61"/>
      <c r="F759" s="61"/>
      <c r="G759" s="61"/>
      <c r="H759" s="61"/>
      <c r="I759" s="62"/>
      <c r="J759" s="2"/>
      <c r="K759" s="2"/>
    </row>
    <row r="760" spans="5:11" x14ac:dyDescent="0.2">
      <c r="E760" s="61"/>
      <c r="F760" s="61"/>
      <c r="G760" s="61"/>
      <c r="H760" s="61"/>
      <c r="I760" s="62"/>
      <c r="J760" s="2"/>
      <c r="K760" s="2"/>
    </row>
    <row r="761" spans="5:11" x14ac:dyDescent="0.2">
      <c r="E761" s="61"/>
      <c r="F761" s="61"/>
      <c r="G761" s="61"/>
      <c r="H761" s="61"/>
      <c r="I761" s="62"/>
      <c r="J761" s="2"/>
      <c r="K761" s="2"/>
    </row>
    <row r="762" spans="5:11" x14ac:dyDescent="0.2">
      <c r="E762" s="61"/>
      <c r="F762" s="61"/>
      <c r="G762" s="61"/>
      <c r="H762" s="61"/>
      <c r="I762" s="62"/>
      <c r="J762" s="2"/>
      <c r="K762" s="2"/>
    </row>
    <row r="763" spans="5:11" x14ac:dyDescent="0.2">
      <c r="E763" s="61"/>
      <c r="F763" s="61"/>
      <c r="G763" s="61"/>
      <c r="H763" s="61"/>
      <c r="I763" s="62"/>
      <c r="J763" s="2"/>
      <c r="K763" s="2"/>
    </row>
    <row r="764" spans="5:11" x14ac:dyDescent="0.2">
      <c r="E764" s="61"/>
      <c r="F764" s="61"/>
      <c r="G764" s="61"/>
      <c r="H764" s="61"/>
      <c r="I764" s="62"/>
      <c r="J764" s="2"/>
      <c r="K764" s="2"/>
    </row>
    <row r="765" spans="5:11" x14ac:dyDescent="0.2">
      <c r="E765" s="61"/>
      <c r="F765" s="61"/>
      <c r="G765" s="61"/>
      <c r="H765" s="61"/>
      <c r="I765" s="62"/>
      <c r="J765" s="2"/>
      <c r="K765" s="2"/>
    </row>
    <row r="766" spans="5:11" x14ac:dyDescent="0.2">
      <c r="E766" s="61"/>
      <c r="F766" s="61"/>
      <c r="G766" s="61"/>
      <c r="H766" s="61"/>
      <c r="I766" s="62"/>
      <c r="J766" s="2"/>
      <c r="K766" s="2"/>
    </row>
    <row r="767" spans="5:11" x14ac:dyDescent="0.2">
      <c r="E767" s="61"/>
      <c r="F767" s="61"/>
      <c r="G767" s="61"/>
      <c r="H767" s="61"/>
      <c r="I767" s="62"/>
      <c r="J767" s="2"/>
      <c r="K767" s="2"/>
    </row>
    <row r="768" spans="5:11" x14ac:dyDescent="0.2">
      <c r="E768" s="61"/>
      <c r="F768" s="61"/>
      <c r="G768" s="61"/>
      <c r="H768" s="61"/>
      <c r="I768" s="62"/>
      <c r="J768" s="2"/>
      <c r="K768" s="2"/>
    </row>
    <row r="769" spans="5:11" x14ac:dyDescent="0.2">
      <c r="E769" s="61"/>
      <c r="F769" s="61"/>
      <c r="G769" s="61"/>
      <c r="H769" s="61"/>
      <c r="I769" s="62"/>
      <c r="J769" s="2"/>
      <c r="K769" s="2"/>
    </row>
    <row r="770" spans="5:11" x14ac:dyDescent="0.2">
      <c r="E770" s="61"/>
      <c r="F770" s="61"/>
      <c r="G770" s="61"/>
      <c r="H770" s="61"/>
      <c r="I770" s="62"/>
      <c r="J770" s="2"/>
      <c r="K770" s="2"/>
    </row>
    <row r="771" spans="5:11" x14ac:dyDescent="0.2">
      <c r="E771" s="61"/>
      <c r="F771" s="61"/>
      <c r="G771" s="61"/>
      <c r="H771" s="61"/>
      <c r="I771" s="62"/>
      <c r="J771" s="2"/>
      <c r="K771" s="2"/>
    </row>
    <row r="772" spans="5:11" x14ac:dyDescent="0.2">
      <c r="E772" s="61"/>
      <c r="F772" s="61"/>
      <c r="G772" s="61"/>
      <c r="H772" s="61"/>
      <c r="I772" s="62"/>
      <c r="J772" s="2"/>
      <c r="K772" s="2"/>
    </row>
    <row r="773" spans="5:11" x14ac:dyDescent="0.2">
      <c r="E773" s="61"/>
      <c r="F773" s="61"/>
      <c r="G773" s="61"/>
      <c r="H773" s="61"/>
      <c r="I773" s="62"/>
      <c r="J773" s="2"/>
      <c r="K773" s="2"/>
    </row>
    <row r="774" spans="5:11" x14ac:dyDescent="0.2">
      <c r="E774" s="61"/>
      <c r="F774" s="61"/>
      <c r="G774" s="61"/>
      <c r="H774" s="61"/>
      <c r="I774" s="62"/>
      <c r="J774" s="2"/>
      <c r="K774" s="2"/>
    </row>
    <row r="775" spans="5:11" x14ac:dyDescent="0.2">
      <c r="E775" s="61"/>
      <c r="F775" s="61"/>
      <c r="G775" s="61"/>
      <c r="H775" s="61"/>
      <c r="I775" s="62"/>
      <c r="J775" s="2"/>
      <c r="K775" s="2"/>
    </row>
    <row r="776" spans="5:11" x14ac:dyDescent="0.2">
      <c r="E776" s="61"/>
      <c r="F776" s="61"/>
      <c r="G776" s="61"/>
      <c r="H776" s="61"/>
      <c r="I776" s="62"/>
      <c r="J776" s="2"/>
      <c r="K776" s="2"/>
    </row>
    <row r="777" spans="5:11" x14ac:dyDescent="0.2">
      <c r="E777" s="61"/>
      <c r="F777" s="61"/>
      <c r="G777" s="61"/>
      <c r="H777" s="61"/>
      <c r="I777" s="62"/>
      <c r="J777" s="2"/>
      <c r="K777" s="2"/>
    </row>
    <row r="778" spans="5:11" x14ac:dyDescent="0.2">
      <c r="E778" s="61"/>
      <c r="F778" s="61"/>
      <c r="G778" s="61"/>
      <c r="H778" s="61"/>
      <c r="I778" s="62"/>
      <c r="J778" s="2"/>
      <c r="K778" s="2"/>
    </row>
    <row r="779" spans="5:11" x14ac:dyDescent="0.2">
      <c r="E779" s="61"/>
      <c r="F779" s="61"/>
      <c r="G779" s="61"/>
      <c r="H779" s="61"/>
      <c r="I779" s="62"/>
      <c r="J779" s="2"/>
      <c r="K779" s="2"/>
    </row>
    <row r="780" spans="5:11" x14ac:dyDescent="0.2">
      <c r="E780" s="61"/>
      <c r="F780" s="61"/>
      <c r="G780" s="61"/>
      <c r="H780" s="61"/>
      <c r="I780" s="62"/>
      <c r="J780" s="2"/>
      <c r="K780" s="2"/>
    </row>
    <row r="781" spans="5:11" x14ac:dyDescent="0.2">
      <c r="E781" s="61"/>
      <c r="F781" s="61"/>
      <c r="G781" s="61"/>
      <c r="H781" s="61"/>
      <c r="I781" s="62"/>
      <c r="J781" s="2"/>
      <c r="K781" s="2"/>
    </row>
    <row r="782" spans="5:11" x14ac:dyDescent="0.2">
      <c r="E782" s="61"/>
      <c r="F782" s="61"/>
      <c r="G782" s="61"/>
      <c r="H782" s="61"/>
      <c r="I782" s="62"/>
      <c r="J782" s="2"/>
      <c r="K782" s="2"/>
    </row>
    <row r="783" spans="5:11" x14ac:dyDescent="0.2">
      <c r="E783" s="61"/>
      <c r="F783" s="61"/>
      <c r="G783" s="61"/>
      <c r="H783" s="61"/>
      <c r="I783" s="62"/>
      <c r="J783" s="2"/>
      <c r="K783" s="2"/>
    </row>
    <row r="784" spans="5:11" x14ac:dyDescent="0.2">
      <c r="E784" s="61"/>
      <c r="F784" s="61"/>
      <c r="G784" s="61"/>
      <c r="H784" s="61"/>
      <c r="I784" s="62"/>
      <c r="J784" s="2"/>
      <c r="K784" s="2"/>
    </row>
    <row r="785" spans="5:11" x14ac:dyDescent="0.2">
      <c r="E785" s="61"/>
      <c r="F785" s="61"/>
      <c r="G785" s="61"/>
      <c r="H785" s="61"/>
      <c r="I785" s="62"/>
      <c r="J785" s="2"/>
      <c r="K785" s="2"/>
    </row>
    <row r="786" spans="5:11" x14ac:dyDescent="0.2">
      <c r="E786" s="61"/>
      <c r="F786" s="61"/>
      <c r="G786" s="61"/>
      <c r="H786" s="61"/>
      <c r="I786" s="62"/>
      <c r="J786" s="2"/>
      <c r="K786" s="2"/>
    </row>
    <row r="787" spans="5:11" x14ac:dyDescent="0.2">
      <c r="E787" s="61"/>
      <c r="F787" s="61"/>
      <c r="G787" s="61"/>
      <c r="H787" s="61"/>
      <c r="I787" s="62"/>
      <c r="J787" s="2"/>
      <c r="K787" s="2"/>
    </row>
    <row r="788" spans="5:11" x14ac:dyDescent="0.2">
      <c r="E788" s="61"/>
      <c r="F788" s="61"/>
      <c r="G788" s="61"/>
      <c r="H788" s="61"/>
      <c r="I788" s="62"/>
      <c r="J788" s="2"/>
      <c r="K788" s="2"/>
    </row>
    <row r="789" spans="5:11" x14ac:dyDescent="0.2">
      <c r="E789" s="61"/>
      <c r="F789" s="61"/>
      <c r="G789" s="61"/>
      <c r="H789" s="61"/>
      <c r="I789" s="62"/>
      <c r="J789" s="2"/>
      <c r="K789" s="2"/>
    </row>
    <row r="790" spans="5:11" x14ac:dyDescent="0.2">
      <c r="E790" s="61"/>
      <c r="F790" s="61"/>
      <c r="G790" s="61"/>
      <c r="H790" s="61"/>
      <c r="I790" s="62"/>
      <c r="J790" s="2"/>
      <c r="K790" s="2"/>
    </row>
    <row r="791" spans="5:11" x14ac:dyDescent="0.2">
      <c r="E791" s="61"/>
      <c r="F791" s="61"/>
      <c r="G791" s="61"/>
      <c r="H791" s="61"/>
      <c r="I791" s="62"/>
      <c r="J791" s="2"/>
      <c r="K791" s="2"/>
    </row>
    <row r="792" spans="5:11" x14ac:dyDescent="0.2">
      <c r="E792" s="61"/>
      <c r="F792" s="61"/>
      <c r="G792" s="61"/>
      <c r="H792" s="61"/>
      <c r="I792" s="62"/>
      <c r="J792" s="2"/>
      <c r="K792" s="2"/>
    </row>
    <row r="793" spans="5:11" x14ac:dyDescent="0.2">
      <c r="E793" s="61"/>
      <c r="F793" s="61"/>
      <c r="G793" s="61"/>
      <c r="H793" s="61"/>
      <c r="I793" s="62"/>
      <c r="J793" s="2"/>
      <c r="K793" s="2"/>
    </row>
    <row r="794" spans="5:11" x14ac:dyDescent="0.2">
      <c r="E794" s="61"/>
      <c r="F794" s="61"/>
      <c r="G794" s="61"/>
      <c r="H794" s="61"/>
      <c r="I794" s="62"/>
      <c r="J794" s="2"/>
      <c r="K794" s="2"/>
    </row>
    <row r="795" spans="5:11" x14ac:dyDescent="0.2">
      <c r="E795" s="61"/>
      <c r="F795" s="61"/>
      <c r="G795" s="61"/>
      <c r="H795" s="61"/>
      <c r="I795" s="62"/>
      <c r="J795" s="2"/>
      <c r="K795" s="2"/>
    </row>
    <row r="796" spans="5:11" x14ac:dyDescent="0.2">
      <c r="E796" s="61"/>
      <c r="F796" s="61"/>
      <c r="G796" s="61"/>
      <c r="H796" s="61"/>
      <c r="I796" s="62"/>
      <c r="J796" s="2"/>
      <c r="K796" s="2"/>
    </row>
    <row r="797" spans="5:11" x14ac:dyDescent="0.2">
      <c r="E797" s="61"/>
      <c r="F797" s="61"/>
      <c r="G797" s="61"/>
      <c r="H797" s="61"/>
      <c r="I797" s="62"/>
      <c r="J797" s="2"/>
      <c r="K797" s="2"/>
    </row>
    <row r="798" spans="5:11" x14ac:dyDescent="0.2">
      <c r="E798" s="61"/>
      <c r="F798" s="61"/>
      <c r="G798" s="61"/>
      <c r="H798" s="61"/>
      <c r="I798" s="62"/>
      <c r="J798" s="2"/>
      <c r="K798" s="2"/>
    </row>
    <row r="799" spans="5:11" x14ac:dyDescent="0.2">
      <c r="E799" s="61"/>
      <c r="F799" s="61"/>
      <c r="G799" s="61"/>
      <c r="H799" s="61"/>
      <c r="I799" s="62"/>
      <c r="J799" s="2"/>
      <c r="K799" s="2"/>
    </row>
    <row r="800" spans="5:11" x14ac:dyDescent="0.2">
      <c r="E800" s="61"/>
      <c r="F800" s="61"/>
      <c r="G800" s="61"/>
      <c r="H800" s="61"/>
      <c r="I800" s="62"/>
      <c r="J800" s="2"/>
      <c r="K800" s="2"/>
    </row>
    <row r="801" spans="5:11" x14ac:dyDescent="0.2">
      <c r="E801" s="61"/>
      <c r="F801" s="61"/>
      <c r="G801" s="61"/>
      <c r="H801" s="61"/>
      <c r="I801" s="62"/>
      <c r="J801" s="2"/>
      <c r="K801" s="2"/>
    </row>
    <row r="802" spans="5:11" x14ac:dyDescent="0.2">
      <c r="E802" s="61"/>
      <c r="F802" s="61"/>
      <c r="G802" s="61"/>
      <c r="H802" s="61"/>
      <c r="I802" s="62"/>
      <c r="J802" s="2"/>
      <c r="K802" s="2"/>
    </row>
    <row r="803" spans="5:11" x14ac:dyDescent="0.2">
      <c r="E803" s="61"/>
      <c r="F803" s="61"/>
      <c r="G803" s="61"/>
      <c r="H803" s="61"/>
      <c r="I803" s="62"/>
      <c r="J803" s="2"/>
      <c r="K803" s="2"/>
    </row>
    <row r="804" spans="5:11" x14ac:dyDescent="0.2">
      <c r="E804" s="61"/>
      <c r="F804" s="61"/>
      <c r="G804" s="61"/>
      <c r="H804" s="61"/>
      <c r="I804" s="62"/>
      <c r="J804" s="2"/>
      <c r="K804" s="2"/>
    </row>
    <row r="805" spans="5:11" x14ac:dyDescent="0.2">
      <c r="E805" s="61"/>
      <c r="F805" s="61"/>
      <c r="G805" s="61"/>
      <c r="H805" s="61"/>
      <c r="I805" s="62"/>
      <c r="J805" s="2"/>
      <c r="K805" s="2"/>
    </row>
    <row r="806" spans="5:11" x14ac:dyDescent="0.2">
      <c r="E806" s="61"/>
      <c r="F806" s="61"/>
      <c r="G806" s="61"/>
      <c r="H806" s="61"/>
      <c r="I806" s="62"/>
      <c r="J806" s="2"/>
      <c r="K806" s="2"/>
    </row>
    <row r="807" spans="5:11" x14ac:dyDescent="0.2">
      <c r="E807" s="61"/>
      <c r="F807" s="61"/>
      <c r="G807" s="61"/>
      <c r="H807" s="61"/>
      <c r="I807" s="62"/>
      <c r="J807" s="2"/>
      <c r="K807" s="2"/>
    </row>
    <row r="808" spans="5:11" x14ac:dyDescent="0.2">
      <c r="E808" s="61"/>
      <c r="F808" s="61"/>
      <c r="G808" s="61"/>
      <c r="H808" s="61"/>
      <c r="I808" s="62"/>
      <c r="J808" s="2"/>
      <c r="K808" s="2"/>
    </row>
    <row r="809" spans="5:11" x14ac:dyDescent="0.2">
      <c r="E809" s="61"/>
      <c r="F809" s="61"/>
      <c r="G809" s="61"/>
      <c r="H809" s="61"/>
      <c r="I809" s="62"/>
      <c r="J809" s="2"/>
      <c r="K809" s="2"/>
    </row>
    <row r="810" spans="5:11" x14ac:dyDescent="0.2">
      <c r="E810" s="61"/>
      <c r="F810" s="61"/>
      <c r="G810" s="61"/>
      <c r="H810" s="61"/>
      <c r="I810" s="62"/>
      <c r="J810" s="2"/>
      <c r="K810" s="2"/>
    </row>
    <row r="811" spans="5:11" x14ac:dyDescent="0.2">
      <c r="E811" s="61"/>
      <c r="F811" s="61"/>
      <c r="G811" s="61"/>
      <c r="H811" s="61"/>
      <c r="I811" s="62"/>
      <c r="J811" s="2"/>
      <c r="K811" s="2"/>
    </row>
    <row r="812" spans="5:11" x14ac:dyDescent="0.2">
      <c r="E812" s="61"/>
      <c r="F812" s="61"/>
      <c r="G812" s="61"/>
      <c r="H812" s="61"/>
      <c r="I812" s="62"/>
      <c r="J812" s="2"/>
      <c r="K812" s="2"/>
    </row>
    <row r="813" spans="5:11" x14ac:dyDescent="0.2">
      <c r="E813" s="61"/>
      <c r="F813" s="61"/>
      <c r="G813" s="61"/>
      <c r="H813" s="61"/>
      <c r="I813" s="62"/>
      <c r="J813" s="2"/>
      <c r="K813" s="2"/>
    </row>
    <row r="814" spans="5:11" x14ac:dyDescent="0.2">
      <c r="E814" s="61"/>
      <c r="F814" s="61"/>
      <c r="G814" s="61"/>
      <c r="H814" s="61"/>
      <c r="I814" s="62"/>
      <c r="J814" s="2"/>
      <c r="K814" s="2"/>
    </row>
    <row r="815" spans="5:11" x14ac:dyDescent="0.2">
      <c r="E815" s="61"/>
      <c r="F815" s="61"/>
      <c r="G815" s="61"/>
      <c r="H815" s="61"/>
      <c r="I815" s="62"/>
      <c r="J815" s="2"/>
      <c r="K815" s="2"/>
    </row>
    <row r="816" spans="5:11" x14ac:dyDescent="0.2">
      <c r="E816" s="61"/>
      <c r="F816" s="61"/>
      <c r="G816" s="61"/>
      <c r="H816" s="61"/>
      <c r="I816" s="62"/>
      <c r="J816" s="2"/>
      <c r="K816" s="2"/>
    </row>
    <row r="817" spans="5:11" x14ac:dyDescent="0.2">
      <c r="E817" s="61"/>
      <c r="F817" s="61"/>
      <c r="G817" s="61"/>
      <c r="H817" s="61"/>
      <c r="I817" s="62"/>
      <c r="J817" s="2"/>
      <c r="K817" s="2"/>
    </row>
    <row r="818" spans="5:11" x14ac:dyDescent="0.2">
      <c r="E818" s="61"/>
      <c r="F818" s="61"/>
      <c r="G818" s="61"/>
      <c r="H818" s="61"/>
      <c r="I818" s="62"/>
      <c r="J818" s="2"/>
      <c r="K818" s="2"/>
    </row>
    <row r="819" spans="5:11" x14ac:dyDescent="0.2">
      <c r="E819" s="61"/>
      <c r="F819" s="61"/>
      <c r="G819" s="61"/>
      <c r="H819" s="61"/>
      <c r="I819" s="62"/>
      <c r="J819" s="2"/>
      <c r="K819" s="2"/>
    </row>
    <row r="820" spans="5:11" x14ac:dyDescent="0.2">
      <c r="E820" s="61"/>
      <c r="F820" s="61"/>
      <c r="G820" s="61"/>
      <c r="H820" s="61"/>
      <c r="I820" s="62"/>
      <c r="J820" s="2"/>
      <c r="K820" s="2"/>
    </row>
    <row r="821" spans="5:11" x14ac:dyDescent="0.2">
      <c r="E821" s="61"/>
      <c r="F821" s="61"/>
      <c r="G821" s="61"/>
      <c r="H821" s="61"/>
      <c r="I821" s="62"/>
      <c r="J821" s="2"/>
      <c r="K821" s="2"/>
    </row>
    <row r="822" spans="5:11" x14ac:dyDescent="0.2">
      <c r="E822" s="61"/>
      <c r="F822" s="61"/>
      <c r="G822" s="61"/>
      <c r="H822" s="61"/>
      <c r="I822" s="62"/>
      <c r="J822" s="2"/>
      <c r="K822" s="2"/>
    </row>
    <row r="823" spans="5:11" x14ac:dyDescent="0.2">
      <c r="E823" s="61"/>
      <c r="F823" s="61"/>
      <c r="G823" s="61"/>
      <c r="H823" s="61"/>
      <c r="I823" s="62"/>
      <c r="J823" s="2"/>
      <c r="K823" s="2"/>
    </row>
    <row r="824" spans="5:11" x14ac:dyDescent="0.2">
      <c r="E824" s="61"/>
      <c r="F824" s="61"/>
      <c r="G824" s="61"/>
      <c r="H824" s="61"/>
      <c r="I824" s="62"/>
      <c r="J824" s="2"/>
      <c r="K824" s="2"/>
    </row>
    <row r="825" spans="5:11" x14ac:dyDescent="0.2">
      <c r="E825" s="61"/>
      <c r="F825" s="61"/>
      <c r="G825" s="61"/>
      <c r="H825" s="61"/>
      <c r="I825" s="62"/>
      <c r="J825" s="2"/>
      <c r="K825" s="2"/>
    </row>
    <row r="826" spans="5:11" x14ac:dyDescent="0.2">
      <c r="E826" s="61"/>
      <c r="F826" s="61"/>
      <c r="G826" s="61"/>
      <c r="H826" s="61"/>
      <c r="I826" s="62"/>
      <c r="J826" s="2"/>
      <c r="K826" s="2"/>
    </row>
    <row r="827" spans="5:11" x14ac:dyDescent="0.2">
      <c r="E827" s="61"/>
      <c r="F827" s="61"/>
      <c r="G827" s="61"/>
      <c r="H827" s="61"/>
      <c r="I827" s="62"/>
      <c r="J827" s="2"/>
      <c r="K827" s="2"/>
    </row>
    <row r="828" spans="5:11" x14ac:dyDescent="0.2">
      <c r="E828" s="61"/>
      <c r="F828" s="61"/>
      <c r="G828" s="61"/>
      <c r="H828" s="61"/>
      <c r="I828" s="62"/>
      <c r="J828" s="2"/>
      <c r="K828" s="2"/>
    </row>
    <row r="829" spans="5:11" x14ac:dyDescent="0.2">
      <c r="E829" s="61"/>
      <c r="F829" s="61"/>
      <c r="G829" s="61"/>
      <c r="H829" s="61"/>
      <c r="I829" s="62"/>
      <c r="J829" s="2"/>
      <c r="K829" s="2"/>
    </row>
    <row r="830" spans="5:11" x14ac:dyDescent="0.2">
      <c r="E830" s="61"/>
      <c r="F830" s="61"/>
      <c r="G830" s="61"/>
      <c r="H830" s="61"/>
      <c r="I830" s="62"/>
      <c r="J830" s="2"/>
      <c r="K830" s="2"/>
    </row>
    <row r="831" spans="5:11" x14ac:dyDescent="0.2">
      <c r="E831" s="61"/>
      <c r="F831" s="61"/>
      <c r="G831" s="61"/>
      <c r="H831" s="61"/>
      <c r="I831" s="62"/>
      <c r="J831" s="2"/>
      <c r="K831" s="2"/>
    </row>
    <row r="832" spans="5:11" x14ac:dyDescent="0.2">
      <c r="E832" s="61"/>
      <c r="F832" s="61"/>
      <c r="G832" s="61"/>
      <c r="H832" s="61"/>
      <c r="I832" s="62"/>
      <c r="J832" s="2"/>
      <c r="K832" s="2"/>
    </row>
    <row r="833" spans="5:11" x14ac:dyDescent="0.2">
      <c r="E833" s="61"/>
      <c r="F833" s="61"/>
      <c r="G833" s="61"/>
      <c r="H833" s="61"/>
      <c r="I833" s="62"/>
      <c r="J833" s="2"/>
      <c r="K833" s="2"/>
    </row>
    <row r="834" spans="5:11" x14ac:dyDescent="0.2">
      <c r="E834" s="61"/>
      <c r="F834" s="61"/>
      <c r="G834" s="61"/>
      <c r="H834" s="61"/>
      <c r="I834" s="62"/>
      <c r="J834" s="2"/>
      <c r="K834" s="2"/>
    </row>
    <row r="835" spans="5:11" x14ac:dyDescent="0.2">
      <c r="E835" s="61"/>
      <c r="F835" s="61"/>
      <c r="G835" s="61"/>
      <c r="H835" s="61"/>
      <c r="I835" s="62"/>
      <c r="J835" s="2"/>
      <c r="K835" s="2"/>
    </row>
    <row r="836" spans="5:11" x14ac:dyDescent="0.2">
      <c r="E836" s="61"/>
      <c r="F836" s="61"/>
      <c r="G836" s="61"/>
      <c r="H836" s="61"/>
      <c r="I836" s="62"/>
      <c r="J836" s="2"/>
      <c r="K836" s="2"/>
    </row>
    <row r="837" spans="5:11" x14ac:dyDescent="0.2">
      <c r="E837" s="61"/>
      <c r="F837" s="61"/>
      <c r="G837" s="61"/>
      <c r="H837" s="61"/>
      <c r="I837" s="62"/>
      <c r="J837" s="2"/>
      <c r="K837" s="2"/>
    </row>
    <row r="838" spans="5:11" x14ac:dyDescent="0.2">
      <c r="E838" s="61"/>
      <c r="F838" s="61"/>
      <c r="G838" s="61"/>
      <c r="H838" s="61"/>
      <c r="I838" s="62"/>
      <c r="J838" s="2"/>
      <c r="K838" s="2"/>
    </row>
    <row r="839" spans="5:11" x14ac:dyDescent="0.2">
      <c r="E839" s="61"/>
      <c r="F839" s="61"/>
      <c r="G839" s="61"/>
      <c r="H839" s="61"/>
      <c r="I839" s="62"/>
      <c r="J839" s="2"/>
      <c r="K839" s="2"/>
    </row>
    <row r="840" spans="5:11" x14ac:dyDescent="0.2">
      <c r="E840" s="61"/>
      <c r="F840" s="61"/>
      <c r="G840" s="61"/>
      <c r="H840" s="61"/>
      <c r="I840" s="62"/>
      <c r="J840" s="2"/>
      <c r="K840" s="2"/>
    </row>
    <row r="841" spans="5:11" x14ac:dyDescent="0.2">
      <c r="E841" s="61"/>
      <c r="F841" s="61"/>
      <c r="G841" s="61"/>
      <c r="H841" s="61"/>
      <c r="I841" s="62"/>
      <c r="J841" s="2"/>
      <c r="K841" s="2"/>
    </row>
    <row r="842" spans="5:11" x14ac:dyDescent="0.2">
      <c r="E842" s="61"/>
      <c r="F842" s="61"/>
      <c r="G842" s="61"/>
      <c r="H842" s="61"/>
      <c r="I842" s="62"/>
      <c r="J842" s="2"/>
      <c r="K842" s="2"/>
    </row>
    <row r="843" spans="5:11" x14ac:dyDescent="0.2">
      <c r="E843" s="61"/>
      <c r="F843" s="61"/>
      <c r="G843" s="61"/>
      <c r="H843" s="61"/>
      <c r="I843" s="62"/>
      <c r="J843" s="2"/>
      <c r="K843" s="2"/>
    </row>
    <row r="844" spans="5:11" x14ac:dyDescent="0.2">
      <c r="E844" s="61"/>
      <c r="F844" s="61"/>
      <c r="G844" s="61"/>
      <c r="H844" s="61"/>
      <c r="I844" s="62"/>
      <c r="J844" s="2"/>
      <c r="K844" s="2"/>
    </row>
    <row r="845" spans="5:11" x14ac:dyDescent="0.2">
      <c r="E845" s="61"/>
      <c r="F845" s="61"/>
      <c r="G845" s="61"/>
      <c r="H845" s="61"/>
      <c r="I845" s="62"/>
      <c r="J845" s="2"/>
      <c r="K845" s="2"/>
    </row>
    <row r="846" spans="5:11" x14ac:dyDescent="0.2">
      <c r="E846" s="61"/>
      <c r="F846" s="61"/>
      <c r="G846" s="61"/>
      <c r="H846" s="61"/>
      <c r="I846" s="62"/>
      <c r="J846" s="2"/>
      <c r="K846" s="2"/>
    </row>
    <row r="847" spans="5:11" x14ac:dyDescent="0.2">
      <c r="E847" s="61"/>
      <c r="F847" s="61"/>
      <c r="G847" s="61"/>
      <c r="H847" s="61"/>
      <c r="I847" s="62"/>
      <c r="J847" s="2"/>
      <c r="K847" s="2"/>
    </row>
    <row r="848" spans="5:11" x14ac:dyDescent="0.2">
      <c r="E848" s="61"/>
      <c r="F848" s="61"/>
      <c r="G848" s="61"/>
      <c r="H848" s="61"/>
      <c r="I848" s="62"/>
      <c r="J848" s="2"/>
      <c r="K848" s="2"/>
    </row>
    <row r="849" spans="5:11" x14ac:dyDescent="0.2">
      <c r="E849" s="61"/>
      <c r="F849" s="61"/>
      <c r="G849" s="61"/>
      <c r="H849" s="61"/>
      <c r="I849" s="62"/>
      <c r="J849" s="2"/>
      <c r="K849" s="2"/>
    </row>
    <row r="850" spans="5:11" x14ac:dyDescent="0.2">
      <c r="E850" s="61"/>
      <c r="F850" s="61"/>
      <c r="G850" s="61"/>
      <c r="H850" s="61"/>
      <c r="I850" s="62"/>
      <c r="J850" s="2"/>
      <c r="K850" s="2"/>
    </row>
    <row r="851" spans="5:11" x14ac:dyDescent="0.2">
      <c r="E851" s="61"/>
      <c r="F851" s="61"/>
      <c r="G851" s="61"/>
      <c r="H851" s="61"/>
      <c r="I851" s="62"/>
      <c r="J851" s="2"/>
      <c r="K851" s="2"/>
    </row>
    <row r="852" spans="5:11" x14ac:dyDescent="0.2">
      <c r="E852" s="61"/>
      <c r="F852" s="61"/>
      <c r="G852" s="61"/>
      <c r="H852" s="61"/>
      <c r="I852" s="62"/>
      <c r="J852" s="2"/>
      <c r="K852" s="2"/>
    </row>
    <row r="853" spans="5:11" x14ac:dyDescent="0.2">
      <c r="E853" s="61"/>
      <c r="F853" s="61"/>
      <c r="G853" s="61"/>
      <c r="H853" s="61"/>
      <c r="I853" s="62"/>
      <c r="J853" s="2"/>
      <c r="K853" s="2"/>
    </row>
    <row r="854" spans="5:11" x14ac:dyDescent="0.2">
      <c r="E854" s="61"/>
      <c r="F854" s="61"/>
      <c r="G854" s="61"/>
      <c r="H854" s="61"/>
      <c r="I854" s="62"/>
      <c r="J854" s="2"/>
      <c r="K854" s="2"/>
    </row>
    <row r="855" spans="5:11" x14ac:dyDescent="0.2">
      <c r="E855" s="61"/>
      <c r="F855" s="61"/>
      <c r="G855" s="61"/>
      <c r="H855" s="61"/>
      <c r="I855" s="62"/>
      <c r="J855" s="2"/>
      <c r="K855" s="2"/>
    </row>
    <row r="856" spans="5:11" x14ac:dyDescent="0.2">
      <c r="E856" s="61"/>
      <c r="F856" s="61"/>
      <c r="G856" s="61"/>
      <c r="H856" s="61"/>
      <c r="I856" s="62"/>
      <c r="J856" s="2"/>
      <c r="K856" s="2"/>
    </row>
    <row r="857" spans="5:11" x14ac:dyDescent="0.2">
      <c r="E857" s="61"/>
      <c r="F857" s="61"/>
      <c r="G857" s="61"/>
      <c r="H857" s="61"/>
      <c r="I857" s="62"/>
      <c r="J857" s="2"/>
      <c r="K857" s="2"/>
    </row>
    <row r="858" spans="5:11" x14ac:dyDescent="0.2">
      <c r="E858" s="61"/>
      <c r="F858" s="61"/>
      <c r="G858" s="61"/>
      <c r="H858" s="61"/>
      <c r="I858" s="62"/>
      <c r="J858" s="2"/>
      <c r="K858" s="2"/>
    </row>
    <row r="859" spans="5:11" x14ac:dyDescent="0.2">
      <c r="E859" s="61"/>
      <c r="F859" s="61"/>
      <c r="G859" s="61"/>
      <c r="H859" s="61"/>
      <c r="I859" s="62"/>
      <c r="J859" s="2"/>
      <c r="K859" s="2"/>
    </row>
    <row r="860" spans="5:11" x14ac:dyDescent="0.2">
      <c r="E860" s="61"/>
      <c r="F860" s="61"/>
      <c r="G860" s="61"/>
      <c r="H860" s="61"/>
      <c r="I860" s="62"/>
      <c r="J860" s="2"/>
      <c r="K860" s="2"/>
    </row>
    <row r="861" spans="5:11" x14ac:dyDescent="0.2">
      <c r="E861" s="61"/>
      <c r="F861" s="61"/>
      <c r="G861" s="61"/>
      <c r="H861" s="61"/>
      <c r="I861" s="62"/>
      <c r="J861" s="2"/>
      <c r="K861" s="2"/>
    </row>
    <row r="862" spans="5:11" x14ac:dyDescent="0.2">
      <c r="E862" s="61"/>
      <c r="F862" s="61"/>
      <c r="G862" s="61"/>
      <c r="H862" s="61"/>
      <c r="I862" s="62"/>
      <c r="J862" s="2"/>
      <c r="K862" s="2"/>
    </row>
    <row r="863" spans="5:11" x14ac:dyDescent="0.2">
      <c r="E863" s="61"/>
      <c r="F863" s="61"/>
      <c r="G863" s="61"/>
      <c r="H863" s="61"/>
      <c r="I863" s="62"/>
      <c r="J863" s="2"/>
      <c r="K863" s="2"/>
    </row>
    <row r="864" spans="5:11" x14ac:dyDescent="0.2">
      <c r="E864" s="61"/>
      <c r="F864" s="61"/>
      <c r="G864" s="61"/>
      <c r="H864" s="61"/>
      <c r="I864" s="62"/>
      <c r="J864" s="2"/>
      <c r="K864" s="2"/>
    </row>
    <row r="865" spans="5:11" x14ac:dyDescent="0.2">
      <c r="E865" s="61"/>
      <c r="F865" s="61"/>
      <c r="G865" s="61"/>
      <c r="H865" s="61"/>
      <c r="I865" s="62"/>
      <c r="J865" s="2"/>
      <c r="K865" s="2"/>
    </row>
    <row r="866" spans="5:11" x14ac:dyDescent="0.2">
      <c r="E866" s="61"/>
      <c r="F866" s="61"/>
      <c r="G866" s="61"/>
      <c r="H866" s="61"/>
      <c r="I866" s="62"/>
      <c r="J866" s="2"/>
      <c r="K866" s="2"/>
    </row>
    <row r="867" spans="5:11" x14ac:dyDescent="0.2">
      <c r="E867" s="61"/>
      <c r="F867" s="61"/>
      <c r="G867" s="61"/>
      <c r="H867" s="61"/>
      <c r="I867" s="62"/>
      <c r="J867" s="2"/>
      <c r="K867" s="2"/>
    </row>
    <row r="868" spans="5:11" x14ac:dyDescent="0.2">
      <c r="E868" s="61"/>
      <c r="F868" s="61"/>
      <c r="G868" s="61"/>
      <c r="H868" s="61"/>
      <c r="I868" s="62"/>
      <c r="J868" s="2"/>
      <c r="K868" s="2"/>
    </row>
    <row r="869" spans="5:11" x14ac:dyDescent="0.2">
      <c r="E869" s="61"/>
      <c r="F869" s="61"/>
      <c r="G869" s="61"/>
      <c r="H869" s="61"/>
      <c r="I869" s="62"/>
      <c r="J869" s="2"/>
      <c r="K869" s="2"/>
    </row>
    <row r="870" spans="5:11" x14ac:dyDescent="0.2">
      <c r="E870" s="61"/>
      <c r="F870" s="61"/>
      <c r="G870" s="61"/>
      <c r="H870" s="61"/>
      <c r="I870" s="62"/>
      <c r="J870" s="2"/>
      <c r="K870" s="2"/>
    </row>
    <row r="871" spans="5:11" x14ac:dyDescent="0.2">
      <c r="E871" s="61"/>
      <c r="F871" s="61"/>
      <c r="G871" s="61"/>
      <c r="H871" s="61"/>
      <c r="I871" s="62"/>
      <c r="J871" s="2"/>
      <c r="K871" s="2"/>
    </row>
    <row r="872" spans="5:11" x14ac:dyDescent="0.2">
      <c r="E872" s="61"/>
      <c r="F872" s="61"/>
      <c r="G872" s="61"/>
      <c r="H872" s="61"/>
      <c r="I872" s="62"/>
      <c r="J872" s="2"/>
      <c r="K872" s="2"/>
    </row>
    <row r="873" spans="5:11" x14ac:dyDescent="0.2">
      <c r="E873" s="61"/>
      <c r="F873" s="61"/>
      <c r="G873" s="61"/>
      <c r="H873" s="61"/>
      <c r="I873" s="62"/>
      <c r="J873" s="2"/>
      <c r="K873" s="2"/>
    </row>
    <row r="874" spans="5:11" x14ac:dyDescent="0.2">
      <c r="E874" s="61"/>
      <c r="F874" s="61"/>
      <c r="G874" s="61"/>
      <c r="H874" s="61"/>
      <c r="I874" s="62"/>
      <c r="J874" s="2"/>
      <c r="K874" s="2"/>
    </row>
    <row r="875" spans="5:11" x14ac:dyDescent="0.2">
      <c r="E875" s="61"/>
      <c r="F875" s="61"/>
      <c r="G875" s="61"/>
      <c r="H875" s="61"/>
      <c r="I875" s="62"/>
      <c r="J875" s="2"/>
      <c r="K875" s="2"/>
    </row>
    <row r="876" spans="5:11" x14ac:dyDescent="0.2">
      <c r="E876" s="61"/>
      <c r="F876" s="61"/>
      <c r="G876" s="61"/>
      <c r="H876" s="61"/>
      <c r="I876" s="62"/>
      <c r="J876" s="2"/>
      <c r="K876" s="2"/>
    </row>
    <row r="877" spans="5:11" x14ac:dyDescent="0.2">
      <c r="E877" s="61"/>
      <c r="F877" s="61"/>
      <c r="G877" s="61"/>
      <c r="H877" s="61"/>
      <c r="I877" s="62"/>
      <c r="J877" s="2"/>
      <c r="K877" s="2"/>
    </row>
    <row r="878" spans="5:11" x14ac:dyDescent="0.2">
      <c r="E878" s="61"/>
      <c r="F878" s="61"/>
      <c r="G878" s="61"/>
      <c r="H878" s="61"/>
      <c r="I878" s="62"/>
      <c r="J878" s="2"/>
      <c r="K878" s="2"/>
    </row>
    <row r="879" spans="5:11" x14ac:dyDescent="0.2">
      <c r="E879" s="61"/>
      <c r="F879" s="61"/>
      <c r="G879" s="61"/>
      <c r="H879" s="61"/>
      <c r="I879" s="62"/>
      <c r="J879" s="2"/>
      <c r="K879" s="2"/>
    </row>
    <row r="880" spans="5:11" x14ac:dyDescent="0.2">
      <c r="E880" s="61"/>
      <c r="F880" s="61"/>
      <c r="G880" s="61"/>
      <c r="H880" s="61"/>
      <c r="I880" s="62"/>
      <c r="J880" s="2"/>
      <c r="K880" s="2"/>
    </row>
    <row r="881" spans="5:11" x14ac:dyDescent="0.2">
      <c r="E881" s="61"/>
      <c r="F881" s="61"/>
      <c r="G881" s="61"/>
      <c r="H881" s="61"/>
      <c r="I881" s="62"/>
      <c r="J881" s="2"/>
      <c r="K881" s="2"/>
    </row>
    <row r="882" spans="5:11" x14ac:dyDescent="0.2">
      <c r="E882" s="61"/>
      <c r="F882" s="61"/>
      <c r="G882" s="61"/>
      <c r="H882" s="61"/>
      <c r="I882" s="62"/>
      <c r="J882" s="2"/>
      <c r="K882" s="2"/>
    </row>
    <row r="883" spans="5:11" x14ac:dyDescent="0.2">
      <c r="E883" s="61"/>
      <c r="F883" s="61"/>
      <c r="G883" s="61"/>
      <c r="H883" s="61"/>
      <c r="I883" s="62"/>
      <c r="J883" s="2"/>
      <c r="K883" s="2"/>
    </row>
    <row r="884" spans="5:11" x14ac:dyDescent="0.2">
      <c r="E884" s="61"/>
      <c r="F884" s="61"/>
      <c r="G884" s="61"/>
      <c r="H884" s="61"/>
      <c r="I884" s="62"/>
      <c r="J884" s="2"/>
      <c r="K884" s="2"/>
    </row>
    <row r="885" spans="5:11" x14ac:dyDescent="0.2">
      <c r="E885" s="61"/>
      <c r="F885" s="61"/>
      <c r="G885" s="61"/>
      <c r="H885" s="61"/>
      <c r="I885" s="62"/>
      <c r="J885" s="2"/>
      <c r="K885" s="2"/>
    </row>
    <row r="886" spans="5:11" x14ac:dyDescent="0.2">
      <c r="E886" s="61"/>
      <c r="F886" s="61"/>
      <c r="G886" s="61"/>
      <c r="H886" s="61"/>
      <c r="I886" s="62"/>
      <c r="J886" s="2"/>
      <c r="K886" s="2"/>
    </row>
    <row r="887" spans="5:11" x14ac:dyDescent="0.2">
      <c r="E887" s="61"/>
      <c r="F887" s="61"/>
      <c r="G887" s="61"/>
      <c r="H887" s="61"/>
      <c r="I887" s="62"/>
      <c r="J887" s="2"/>
      <c r="K887" s="2"/>
    </row>
    <row r="888" spans="5:11" x14ac:dyDescent="0.2">
      <c r="E888" s="61"/>
      <c r="F888" s="61"/>
      <c r="G888" s="61"/>
      <c r="H888" s="61"/>
      <c r="I888" s="62"/>
      <c r="J888" s="2"/>
      <c r="K888" s="2"/>
    </row>
    <row r="889" spans="5:11" x14ac:dyDescent="0.2">
      <c r="E889" s="61"/>
      <c r="F889" s="61"/>
      <c r="G889" s="61"/>
      <c r="H889" s="61"/>
      <c r="I889" s="62"/>
      <c r="J889" s="2"/>
      <c r="K889" s="2"/>
    </row>
    <row r="890" spans="5:11" x14ac:dyDescent="0.2">
      <c r="E890" s="61"/>
      <c r="F890" s="61"/>
      <c r="G890" s="61"/>
      <c r="H890" s="61"/>
      <c r="I890" s="62"/>
      <c r="J890" s="2"/>
      <c r="K890" s="2"/>
    </row>
    <row r="891" spans="5:11" x14ac:dyDescent="0.2">
      <c r="E891" s="61"/>
      <c r="F891" s="61"/>
      <c r="G891" s="61"/>
      <c r="H891" s="61"/>
      <c r="I891" s="62"/>
      <c r="J891" s="2"/>
      <c r="K891" s="2"/>
    </row>
    <row r="892" spans="5:11" x14ac:dyDescent="0.2">
      <c r="E892" s="61"/>
      <c r="F892" s="61"/>
      <c r="G892" s="61"/>
      <c r="H892" s="61"/>
      <c r="I892" s="62"/>
      <c r="J892" s="2"/>
      <c r="K892" s="2"/>
    </row>
    <row r="893" spans="5:11" x14ac:dyDescent="0.2">
      <c r="E893" s="61"/>
      <c r="F893" s="61"/>
      <c r="G893" s="61"/>
      <c r="H893" s="61"/>
      <c r="I893" s="62"/>
      <c r="J893" s="2"/>
      <c r="K893" s="2"/>
    </row>
    <row r="894" spans="5:11" x14ac:dyDescent="0.2">
      <c r="E894" s="61"/>
      <c r="F894" s="61"/>
      <c r="G894" s="61"/>
      <c r="H894" s="61"/>
      <c r="I894" s="62"/>
      <c r="J894" s="2"/>
      <c r="K894" s="2"/>
    </row>
    <row r="895" spans="5:11" x14ac:dyDescent="0.2">
      <c r="E895" s="61"/>
      <c r="F895" s="61"/>
      <c r="G895" s="61"/>
      <c r="H895" s="61"/>
      <c r="I895" s="62"/>
      <c r="J895" s="2"/>
      <c r="K895" s="2"/>
    </row>
    <row r="896" spans="5:11" x14ac:dyDescent="0.2">
      <c r="E896" s="61"/>
      <c r="F896" s="61"/>
      <c r="G896" s="61"/>
      <c r="H896" s="61"/>
      <c r="I896" s="62"/>
      <c r="J896" s="2"/>
      <c r="K896" s="2"/>
    </row>
    <row r="897" spans="5:11" x14ac:dyDescent="0.2">
      <c r="E897" s="61"/>
      <c r="F897" s="61"/>
      <c r="G897" s="61"/>
      <c r="H897" s="61"/>
      <c r="I897" s="62"/>
      <c r="J897" s="2"/>
      <c r="K897" s="2"/>
    </row>
    <row r="898" spans="5:11" x14ac:dyDescent="0.2">
      <c r="E898" s="61"/>
      <c r="F898" s="61"/>
      <c r="G898" s="61"/>
      <c r="H898" s="61"/>
      <c r="I898" s="62"/>
      <c r="J898" s="2"/>
      <c r="K898" s="2"/>
    </row>
    <row r="899" spans="5:11" x14ac:dyDescent="0.2">
      <c r="E899" s="61"/>
      <c r="F899" s="61"/>
      <c r="G899" s="61"/>
      <c r="H899" s="61"/>
      <c r="I899" s="62"/>
      <c r="J899" s="2"/>
      <c r="K899" s="2"/>
    </row>
    <row r="900" spans="5:11" x14ac:dyDescent="0.2">
      <c r="E900" s="61"/>
      <c r="F900" s="61"/>
      <c r="G900" s="61"/>
      <c r="H900" s="61"/>
      <c r="I900" s="62"/>
      <c r="J900" s="2"/>
      <c r="K900" s="2"/>
    </row>
    <row r="901" spans="5:11" x14ac:dyDescent="0.2">
      <c r="E901" s="61"/>
      <c r="F901" s="61"/>
      <c r="G901" s="61"/>
      <c r="H901" s="61"/>
      <c r="I901" s="62"/>
      <c r="J901" s="2"/>
      <c r="K901" s="2"/>
    </row>
    <row r="902" spans="5:11" x14ac:dyDescent="0.2">
      <c r="E902" s="61"/>
      <c r="F902" s="61"/>
      <c r="G902" s="61"/>
      <c r="H902" s="61"/>
      <c r="I902" s="62"/>
      <c r="J902" s="2"/>
      <c r="K902" s="2"/>
    </row>
    <row r="903" spans="5:11" x14ac:dyDescent="0.2">
      <c r="E903" s="61"/>
      <c r="F903" s="61"/>
      <c r="G903" s="61"/>
      <c r="H903" s="61"/>
      <c r="I903" s="62"/>
      <c r="J903" s="2"/>
      <c r="K903" s="2"/>
    </row>
    <row r="904" spans="5:11" x14ac:dyDescent="0.2">
      <c r="E904" s="61"/>
      <c r="F904" s="61"/>
      <c r="G904" s="61"/>
      <c r="H904" s="61"/>
      <c r="I904" s="62"/>
      <c r="J904" s="2"/>
      <c r="K904" s="2"/>
    </row>
    <row r="905" spans="5:11" x14ac:dyDescent="0.2">
      <c r="E905" s="61"/>
      <c r="F905" s="61"/>
      <c r="G905" s="61"/>
      <c r="H905" s="61"/>
      <c r="I905" s="62"/>
      <c r="J905" s="2"/>
      <c r="K905" s="2"/>
    </row>
    <row r="906" spans="5:11" x14ac:dyDescent="0.2">
      <c r="E906" s="61"/>
      <c r="F906" s="61"/>
      <c r="G906" s="61"/>
      <c r="H906" s="61"/>
      <c r="I906" s="62"/>
      <c r="J906" s="2"/>
      <c r="K906" s="2"/>
    </row>
    <row r="907" spans="5:11" x14ac:dyDescent="0.2">
      <c r="E907" s="61"/>
      <c r="F907" s="61"/>
      <c r="G907" s="61"/>
      <c r="H907" s="61"/>
      <c r="I907" s="62"/>
      <c r="J907" s="2"/>
      <c r="K907" s="2"/>
    </row>
    <row r="908" spans="5:11" x14ac:dyDescent="0.2">
      <c r="E908" s="61"/>
      <c r="F908" s="61"/>
      <c r="G908" s="61"/>
      <c r="H908" s="61"/>
      <c r="I908" s="62"/>
      <c r="J908" s="2"/>
      <c r="K908" s="2"/>
    </row>
    <row r="909" spans="5:11" x14ac:dyDescent="0.2">
      <c r="E909" s="61"/>
      <c r="F909" s="61"/>
      <c r="G909" s="61"/>
      <c r="H909" s="61"/>
      <c r="I909" s="62"/>
      <c r="J909" s="2"/>
      <c r="K909" s="2"/>
    </row>
    <row r="910" spans="5:11" x14ac:dyDescent="0.2">
      <c r="E910" s="61"/>
      <c r="F910" s="61"/>
      <c r="G910" s="61"/>
      <c r="H910" s="61"/>
      <c r="I910" s="62"/>
      <c r="J910" s="2"/>
      <c r="K910" s="2"/>
    </row>
    <row r="911" spans="5:11" x14ac:dyDescent="0.2">
      <c r="E911" s="61"/>
      <c r="F911" s="61"/>
      <c r="G911" s="61"/>
      <c r="H911" s="61"/>
      <c r="I911" s="62"/>
      <c r="J911" s="2"/>
      <c r="K911" s="2"/>
    </row>
    <row r="912" spans="5:11" x14ac:dyDescent="0.2">
      <c r="E912" s="61"/>
      <c r="F912" s="61"/>
      <c r="G912" s="61"/>
      <c r="H912" s="61"/>
      <c r="I912" s="62"/>
      <c r="J912" s="2"/>
      <c r="K912" s="2"/>
    </row>
    <row r="913" spans="5:11" x14ac:dyDescent="0.2">
      <c r="E913" s="61"/>
      <c r="F913" s="61"/>
      <c r="G913" s="61"/>
      <c r="H913" s="61"/>
      <c r="I913" s="62"/>
      <c r="J913" s="2"/>
      <c r="K913" s="2"/>
    </row>
    <row r="914" spans="5:11" x14ac:dyDescent="0.2">
      <c r="E914" s="61"/>
      <c r="F914" s="61"/>
      <c r="G914" s="61"/>
      <c r="H914" s="61"/>
      <c r="I914" s="62"/>
      <c r="J914" s="2"/>
      <c r="K914" s="2"/>
    </row>
    <row r="915" spans="5:11" x14ac:dyDescent="0.2">
      <c r="E915" s="61"/>
      <c r="F915" s="61"/>
      <c r="G915" s="61"/>
      <c r="H915" s="61"/>
      <c r="I915" s="62"/>
      <c r="J915" s="2"/>
      <c r="K915" s="2"/>
    </row>
    <row r="916" spans="5:11" x14ac:dyDescent="0.2">
      <c r="E916" s="61"/>
      <c r="F916" s="61"/>
      <c r="G916" s="61"/>
      <c r="H916" s="61"/>
      <c r="I916" s="62"/>
      <c r="J916" s="2"/>
      <c r="K916" s="2"/>
    </row>
    <row r="917" spans="5:11" x14ac:dyDescent="0.2">
      <c r="E917" s="61"/>
      <c r="F917" s="61"/>
      <c r="G917" s="61"/>
      <c r="H917" s="61"/>
      <c r="I917" s="62"/>
      <c r="J917" s="2"/>
      <c r="K917" s="2"/>
    </row>
    <row r="918" spans="5:11" x14ac:dyDescent="0.2">
      <c r="E918" s="61"/>
      <c r="F918" s="61"/>
      <c r="G918" s="61"/>
      <c r="H918" s="61"/>
      <c r="I918" s="62"/>
      <c r="J918" s="2"/>
      <c r="K918" s="2"/>
    </row>
    <row r="919" spans="5:11" x14ac:dyDescent="0.2">
      <c r="E919" s="61"/>
      <c r="F919" s="61"/>
      <c r="G919" s="61"/>
      <c r="H919" s="61"/>
      <c r="I919" s="62"/>
      <c r="J919" s="2"/>
      <c r="K919" s="2"/>
    </row>
    <row r="920" spans="5:11" x14ac:dyDescent="0.2">
      <c r="E920" s="61"/>
      <c r="F920" s="61"/>
      <c r="G920" s="61"/>
      <c r="H920" s="61"/>
      <c r="I920" s="62"/>
      <c r="J920" s="2"/>
      <c r="K920" s="2"/>
    </row>
    <row r="921" spans="5:11" x14ac:dyDescent="0.2">
      <c r="E921" s="61"/>
      <c r="F921" s="61"/>
      <c r="G921" s="61"/>
      <c r="H921" s="61"/>
      <c r="I921" s="62"/>
      <c r="J921" s="2"/>
      <c r="K921" s="2"/>
    </row>
    <row r="922" spans="5:11" x14ac:dyDescent="0.2">
      <c r="E922" s="61"/>
      <c r="F922" s="61"/>
      <c r="G922" s="61"/>
      <c r="H922" s="61"/>
      <c r="I922" s="62"/>
      <c r="J922" s="2"/>
      <c r="K922" s="2"/>
    </row>
    <row r="923" spans="5:11" x14ac:dyDescent="0.2">
      <c r="E923" s="61"/>
      <c r="F923" s="61"/>
      <c r="G923" s="61"/>
      <c r="H923" s="61"/>
      <c r="I923" s="62"/>
      <c r="J923" s="2"/>
      <c r="K923" s="2"/>
    </row>
    <row r="924" spans="5:11" x14ac:dyDescent="0.2">
      <c r="E924" s="61"/>
      <c r="F924" s="61"/>
      <c r="G924" s="61"/>
      <c r="H924" s="61"/>
      <c r="I924" s="62"/>
      <c r="J924" s="2"/>
      <c r="K924" s="2"/>
    </row>
    <row r="925" spans="5:11" x14ac:dyDescent="0.2">
      <c r="E925" s="61"/>
      <c r="F925" s="61"/>
      <c r="G925" s="61"/>
      <c r="H925" s="61"/>
      <c r="I925" s="62"/>
      <c r="J925" s="2"/>
      <c r="K925" s="2"/>
    </row>
    <row r="926" spans="5:11" x14ac:dyDescent="0.2">
      <c r="E926" s="61"/>
      <c r="F926" s="61"/>
      <c r="G926" s="61"/>
      <c r="H926" s="61"/>
      <c r="I926" s="62"/>
      <c r="J926" s="2"/>
      <c r="K926" s="2"/>
    </row>
    <row r="927" spans="5:11" x14ac:dyDescent="0.2">
      <c r="E927" s="61"/>
      <c r="F927" s="61"/>
      <c r="G927" s="61"/>
      <c r="H927" s="61"/>
      <c r="I927" s="62"/>
      <c r="J927" s="2"/>
      <c r="K927" s="2"/>
    </row>
    <row r="928" spans="5:11" x14ac:dyDescent="0.2">
      <c r="E928" s="61"/>
      <c r="F928" s="61"/>
      <c r="G928" s="61"/>
      <c r="H928" s="61"/>
      <c r="I928" s="62"/>
      <c r="J928" s="2"/>
      <c r="K928" s="2"/>
    </row>
    <row r="929" spans="5:11" x14ac:dyDescent="0.2">
      <c r="E929" s="61"/>
      <c r="F929" s="61"/>
      <c r="G929" s="61"/>
      <c r="H929" s="61"/>
      <c r="I929" s="62"/>
      <c r="J929" s="2"/>
      <c r="K929" s="2"/>
    </row>
    <row r="930" spans="5:11" x14ac:dyDescent="0.2">
      <c r="E930" s="61"/>
      <c r="F930" s="61"/>
      <c r="G930" s="61"/>
      <c r="H930" s="61"/>
      <c r="I930" s="62"/>
      <c r="J930" s="2"/>
      <c r="K930" s="2"/>
    </row>
    <row r="931" spans="5:11" x14ac:dyDescent="0.2">
      <c r="E931" s="61"/>
      <c r="F931" s="61"/>
      <c r="G931" s="61"/>
      <c r="H931" s="61"/>
      <c r="I931" s="62"/>
      <c r="J931" s="2"/>
      <c r="K931" s="2"/>
    </row>
    <row r="932" spans="5:11" x14ac:dyDescent="0.2">
      <c r="E932" s="61"/>
      <c r="F932" s="61"/>
      <c r="G932" s="61"/>
      <c r="H932" s="61"/>
      <c r="I932" s="62"/>
      <c r="J932" s="2"/>
      <c r="K932" s="2"/>
    </row>
    <row r="933" spans="5:11" x14ac:dyDescent="0.2">
      <c r="E933" s="61"/>
      <c r="F933" s="61"/>
      <c r="G933" s="61"/>
      <c r="H933" s="61"/>
      <c r="I933" s="62"/>
      <c r="J933" s="2"/>
      <c r="K933" s="2"/>
    </row>
    <row r="934" spans="5:11" x14ac:dyDescent="0.2">
      <c r="E934" s="61"/>
      <c r="F934" s="61"/>
      <c r="G934" s="61"/>
      <c r="H934" s="61"/>
      <c r="I934" s="62"/>
      <c r="J934" s="2"/>
      <c r="K934" s="2"/>
    </row>
    <row r="935" spans="5:11" x14ac:dyDescent="0.2">
      <c r="E935" s="61"/>
      <c r="F935" s="61"/>
      <c r="G935" s="61"/>
      <c r="H935" s="61"/>
      <c r="I935" s="62"/>
      <c r="J935" s="2"/>
      <c r="K935" s="2"/>
    </row>
    <row r="936" spans="5:11" x14ac:dyDescent="0.2">
      <c r="E936" s="61"/>
      <c r="F936" s="61"/>
      <c r="G936" s="61"/>
      <c r="H936" s="61"/>
      <c r="I936" s="62"/>
      <c r="J936" s="2"/>
      <c r="K936" s="2"/>
    </row>
    <row r="937" spans="5:11" x14ac:dyDescent="0.2">
      <c r="E937" s="61"/>
      <c r="F937" s="61"/>
      <c r="G937" s="61"/>
      <c r="H937" s="61"/>
      <c r="I937" s="62"/>
      <c r="J937" s="2"/>
      <c r="K937" s="2"/>
    </row>
    <row r="938" spans="5:11" x14ac:dyDescent="0.2">
      <c r="E938" s="61"/>
      <c r="F938" s="61"/>
      <c r="G938" s="61"/>
      <c r="H938" s="61"/>
      <c r="I938" s="62"/>
      <c r="J938" s="2"/>
      <c r="K938" s="2"/>
    </row>
    <row r="939" spans="5:11" x14ac:dyDescent="0.2">
      <c r="E939" s="61"/>
      <c r="F939" s="61"/>
      <c r="G939" s="61"/>
      <c r="H939" s="61"/>
      <c r="I939" s="62"/>
      <c r="J939" s="2"/>
      <c r="K939" s="2"/>
    </row>
    <row r="940" spans="5:11" x14ac:dyDescent="0.2">
      <c r="E940" s="61"/>
      <c r="F940" s="61"/>
      <c r="G940" s="61"/>
      <c r="H940" s="61"/>
      <c r="I940" s="62"/>
      <c r="J940" s="2"/>
      <c r="K940" s="2"/>
    </row>
    <row r="941" spans="5:11" x14ac:dyDescent="0.2">
      <c r="E941" s="61"/>
      <c r="F941" s="61"/>
      <c r="G941" s="61"/>
      <c r="H941" s="61"/>
      <c r="I941" s="62"/>
      <c r="J941" s="2"/>
      <c r="K941" s="2"/>
    </row>
    <row r="942" spans="5:11" x14ac:dyDescent="0.2">
      <c r="E942" s="61"/>
      <c r="F942" s="61"/>
      <c r="G942" s="61"/>
      <c r="H942" s="61"/>
      <c r="I942" s="62"/>
      <c r="J942" s="2"/>
      <c r="K942" s="2"/>
    </row>
    <row r="943" spans="5:11" x14ac:dyDescent="0.2">
      <c r="E943" s="61"/>
      <c r="F943" s="61"/>
      <c r="G943" s="61"/>
      <c r="H943" s="61"/>
      <c r="I943" s="62"/>
      <c r="J943" s="2"/>
      <c r="K943" s="2"/>
    </row>
    <row r="944" spans="5:11" x14ac:dyDescent="0.2">
      <c r="E944" s="61"/>
      <c r="F944" s="61"/>
      <c r="G944" s="61"/>
      <c r="H944" s="61"/>
      <c r="I944" s="62"/>
      <c r="J944" s="2"/>
      <c r="K944" s="2"/>
    </row>
    <row r="945" spans="5:11" x14ac:dyDescent="0.2">
      <c r="E945" s="61"/>
      <c r="F945" s="61"/>
      <c r="G945" s="61"/>
      <c r="H945" s="61"/>
      <c r="I945" s="62"/>
      <c r="J945" s="2"/>
      <c r="K945" s="2"/>
    </row>
    <row r="946" spans="5:11" x14ac:dyDescent="0.2">
      <c r="E946" s="61"/>
      <c r="F946" s="61"/>
      <c r="G946" s="61"/>
      <c r="H946" s="61"/>
      <c r="I946" s="62"/>
      <c r="J946" s="2"/>
      <c r="K946" s="2"/>
    </row>
    <row r="947" spans="5:11" x14ac:dyDescent="0.2">
      <c r="E947" s="61"/>
      <c r="F947" s="61"/>
      <c r="G947" s="61"/>
      <c r="H947" s="61"/>
      <c r="I947" s="62"/>
      <c r="J947" s="2"/>
      <c r="K947" s="2"/>
    </row>
    <row r="948" spans="5:11" x14ac:dyDescent="0.2">
      <c r="E948" s="61"/>
      <c r="F948" s="61"/>
      <c r="G948" s="61"/>
      <c r="H948" s="61"/>
      <c r="I948" s="62"/>
      <c r="J948" s="2"/>
      <c r="K948" s="2"/>
    </row>
    <row r="949" spans="5:11" x14ac:dyDescent="0.2">
      <c r="E949" s="61"/>
      <c r="F949" s="61"/>
      <c r="G949" s="61"/>
      <c r="H949" s="61"/>
      <c r="I949" s="62"/>
      <c r="J949" s="2"/>
      <c r="K949" s="2"/>
    </row>
    <row r="950" spans="5:11" x14ac:dyDescent="0.2">
      <c r="E950" s="61"/>
      <c r="F950" s="61"/>
      <c r="G950" s="61"/>
      <c r="H950" s="61"/>
      <c r="I950" s="62"/>
      <c r="J950" s="2"/>
      <c r="K950" s="2"/>
    </row>
    <row r="951" spans="5:11" x14ac:dyDescent="0.2">
      <c r="E951" s="61"/>
      <c r="F951" s="61"/>
      <c r="G951" s="61"/>
      <c r="H951" s="61"/>
      <c r="I951" s="62"/>
      <c r="J951" s="2"/>
      <c r="K951" s="2"/>
    </row>
    <row r="952" spans="5:11" x14ac:dyDescent="0.2">
      <c r="E952" s="61"/>
      <c r="F952" s="61"/>
      <c r="G952" s="61"/>
      <c r="H952" s="61"/>
      <c r="I952" s="62"/>
      <c r="J952" s="2"/>
      <c r="K952" s="2"/>
    </row>
    <row r="953" spans="5:11" x14ac:dyDescent="0.2">
      <c r="E953" s="61"/>
      <c r="F953" s="61"/>
      <c r="G953" s="61"/>
      <c r="H953" s="61"/>
      <c r="I953" s="62"/>
      <c r="J953" s="2"/>
      <c r="K953" s="2"/>
    </row>
    <row r="954" spans="5:11" x14ac:dyDescent="0.2">
      <c r="E954" s="61"/>
      <c r="F954" s="61"/>
      <c r="G954" s="61"/>
      <c r="H954" s="61"/>
      <c r="I954" s="62"/>
      <c r="J954" s="2"/>
      <c r="K954" s="2"/>
    </row>
    <row r="955" spans="5:11" x14ac:dyDescent="0.2">
      <c r="E955" s="61"/>
      <c r="F955" s="61"/>
      <c r="G955" s="61"/>
      <c r="H955" s="61"/>
      <c r="I955" s="62"/>
      <c r="J955" s="2"/>
      <c r="K955" s="2"/>
    </row>
    <row r="956" spans="5:11" x14ac:dyDescent="0.2">
      <c r="E956" s="61"/>
      <c r="F956" s="61"/>
      <c r="G956" s="61"/>
      <c r="H956" s="61"/>
      <c r="I956" s="62"/>
      <c r="J956" s="2"/>
      <c r="K956" s="2"/>
    </row>
    <row r="957" spans="5:11" x14ac:dyDescent="0.2">
      <c r="E957" s="61"/>
      <c r="F957" s="61"/>
      <c r="G957" s="61"/>
      <c r="H957" s="61"/>
      <c r="I957" s="62"/>
      <c r="J957" s="2"/>
      <c r="K957" s="2"/>
    </row>
    <row r="958" spans="5:11" x14ac:dyDescent="0.2">
      <c r="E958" s="61"/>
      <c r="F958" s="61"/>
      <c r="G958" s="61"/>
      <c r="H958" s="61"/>
      <c r="I958" s="62"/>
      <c r="J958" s="2"/>
      <c r="K958" s="2"/>
    </row>
    <row r="959" spans="5:11" x14ac:dyDescent="0.2">
      <c r="E959" s="61"/>
      <c r="F959" s="61"/>
      <c r="G959" s="61"/>
      <c r="H959" s="61"/>
      <c r="I959" s="62"/>
      <c r="J959" s="2"/>
      <c r="K959" s="2"/>
    </row>
    <row r="960" spans="5:11" x14ac:dyDescent="0.2">
      <c r="E960" s="61"/>
      <c r="F960" s="61"/>
      <c r="G960" s="61"/>
      <c r="H960" s="61"/>
      <c r="I960" s="62"/>
      <c r="J960" s="2"/>
      <c r="K960" s="2"/>
    </row>
    <row r="961" spans="5:11" x14ac:dyDescent="0.2">
      <c r="E961" s="61"/>
      <c r="F961" s="61"/>
      <c r="G961" s="61"/>
      <c r="H961" s="61"/>
      <c r="I961" s="62"/>
      <c r="J961" s="2"/>
      <c r="K961" s="2"/>
    </row>
    <row r="962" spans="5:11" x14ac:dyDescent="0.2">
      <c r="E962" s="61"/>
      <c r="F962" s="61"/>
      <c r="G962" s="61"/>
      <c r="H962" s="61"/>
      <c r="I962" s="62"/>
      <c r="J962" s="2"/>
      <c r="K962" s="2"/>
    </row>
    <row r="963" spans="5:11" x14ac:dyDescent="0.2">
      <c r="E963" s="61"/>
      <c r="F963" s="61"/>
      <c r="G963" s="61"/>
      <c r="H963" s="61"/>
      <c r="I963" s="62"/>
      <c r="J963" s="2"/>
      <c r="K963" s="2"/>
    </row>
    <row r="964" spans="5:11" x14ac:dyDescent="0.2">
      <c r="E964" s="61"/>
      <c r="F964" s="61"/>
      <c r="G964" s="61"/>
      <c r="H964" s="61"/>
      <c r="I964" s="62"/>
      <c r="J964" s="2"/>
      <c r="K964" s="2"/>
    </row>
    <row r="965" spans="5:11" x14ac:dyDescent="0.2">
      <c r="E965" s="61"/>
      <c r="F965" s="61"/>
      <c r="G965" s="61"/>
      <c r="H965" s="61"/>
      <c r="I965" s="62"/>
      <c r="J965" s="2"/>
      <c r="K965" s="2"/>
    </row>
    <row r="966" spans="5:11" x14ac:dyDescent="0.2">
      <c r="E966" s="61"/>
      <c r="F966" s="61"/>
      <c r="G966" s="61"/>
      <c r="H966" s="61"/>
      <c r="I966" s="62"/>
      <c r="J966" s="2"/>
      <c r="K966" s="2"/>
    </row>
    <row r="967" spans="5:11" x14ac:dyDescent="0.2">
      <c r="E967" s="61"/>
      <c r="F967" s="61"/>
      <c r="G967" s="61"/>
      <c r="H967" s="61"/>
      <c r="I967" s="62"/>
      <c r="J967" s="2"/>
      <c r="K967" s="2"/>
    </row>
    <row r="968" spans="5:11" x14ac:dyDescent="0.2">
      <c r="E968" s="61"/>
      <c r="F968" s="61"/>
      <c r="G968" s="61"/>
      <c r="H968" s="61"/>
      <c r="I968" s="62"/>
      <c r="J968" s="2"/>
      <c r="K968" s="2"/>
    </row>
    <row r="969" spans="5:11" x14ac:dyDescent="0.2">
      <c r="E969" s="61"/>
      <c r="F969" s="61"/>
      <c r="G969" s="61"/>
      <c r="H969" s="61"/>
      <c r="I969" s="62"/>
      <c r="J969" s="2"/>
      <c r="K969" s="2"/>
    </row>
    <row r="970" spans="5:11" x14ac:dyDescent="0.2">
      <c r="E970" s="61"/>
      <c r="F970" s="61"/>
      <c r="G970" s="61"/>
      <c r="H970" s="61"/>
      <c r="I970" s="62"/>
      <c r="J970" s="2"/>
      <c r="K970" s="2"/>
    </row>
    <row r="971" spans="5:11" x14ac:dyDescent="0.2">
      <c r="E971" s="61"/>
      <c r="F971" s="61"/>
      <c r="G971" s="61"/>
      <c r="H971" s="61"/>
      <c r="I971" s="62"/>
      <c r="J971" s="2"/>
      <c r="K971" s="2"/>
    </row>
    <row r="972" spans="5:11" x14ac:dyDescent="0.2">
      <c r="E972" s="61"/>
      <c r="F972" s="61"/>
      <c r="G972" s="61"/>
      <c r="H972" s="61"/>
      <c r="I972" s="62"/>
      <c r="J972" s="2"/>
      <c r="K972" s="2"/>
    </row>
    <row r="973" spans="5:11" x14ac:dyDescent="0.2">
      <c r="E973" s="61"/>
      <c r="F973" s="61"/>
      <c r="G973" s="61"/>
      <c r="H973" s="61"/>
      <c r="I973" s="62"/>
      <c r="J973" s="2"/>
      <c r="K973" s="2"/>
    </row>
    <row r="974" spans="5:11" x14ac:dyDescent="0.2">
      <c r="E974" s="61"/>
      <c r="F974" s="61"/>
      <c r="G974" s="61"/>
      <c r="H974" s="61"/>
      <c r="I974" s="62"/>
      <c r="J974" s="2"/>
      <c r="K974" s="2"/>
    </row>
    <row r="975" spans="5:11" x14ac:dyDescent="0.2">
      <c r="E975" s="61"/>
      <c r="F975" s="61"/>
      <c r="G975" s="61"/>
      <c r="H975" s="61"/>
      <c r="I975" s="62"/>
      <c r="J975" s="2"/>
      <c r="K975" s="2"/>
    </row>
    <row r="976" spans="5:11" x14ac:dyDescent="0.2">
      <c r="E976" s="61"/>
      <c r="F976" s="61"/>
      <c r="G976" s="61"/>
      <c r="H976" s="61"/>
      <c r="I976" s="62"/>
      <c r="J976" s="2"/>
      <c r="K976" s="2"/>
    </row>
    <row r="977" spans="5:11" x14ac:dyDescent="0.2">
      <c r="E977" s="61"/>
      <c r="F977" s="61"/>
      <c r="G977" s="61"/>
      <c r="H977" s="61"/>
      <c r="I977" s="62"/>
      <c r="J977" s="2"/>
      <c r="K977" s="2"/>
    </row>
    <row r="978" spans="5:11" x14ac:dyDescent="0.2">
      <c r="E978" s="61"/>
      <c r="F978" s="61"/>
      <c r="G978" s="61"/>
      <c r="H978" s="61"/>
      <c r="I978" s="62"/>
      <c r="J978" s="2"/>
      <c r="K978" s="2"/>
    </row>
    <row r="979" spans="5:11" x14ac:dyDescent="0.2">
      <c r="E979" s="61"/>
      <c r="F979" s="61"/>
      <c r="G979" s="61"/>
      <c r="H979" s="61"/>
      <c r="I979" s="62"/>
      <c r="J979" s="2"/>
      <c r="K979" s="2"/>
    </row>
    <row r="980" spans="5:11" x14ac:dyDescent="0.2">
      <c r="E980" s="61"/>
      <c r="F980" s="61"/>
      <c r="G980" s="61"/>
      <c r="H980" s="61"/>
      <c r="I980" s="62"/>
      <c r="J980" s="2"/>
      <c r="K980" s="2"/>
    </row>
    <row r="981" spans="5:11" x14ac:dyDescent="0.2">
      <c r="E981" s="61"/>
      <c r="F981" s="61"/>
      <c r="G981" s="61"/>
      <c r="H981" s="61"/>
      <c r="I981" s="62"/>
      <c r="J981" s="2"/>
      <c r="K981" s="2"/>
    </row>
    <row r="982" spans="5:11" x14ac:dyDescent="0.2">
      <c r="E982" s="61"/>
      <c r="F982" s="61"/>
      <c r="G982" s="61"/>
      <c r="H982" s="61"/>
      <c r="I982" s="62"/>
      <c r="J982" s="2"/>
      <c r="K982" s="2"/>
    </row>
    <row r="983" spans="5:11" x14ac:dyDescent="0.2">
      <c r="E983" s="61"/>
      <c r="F983" s="61"/>
      <c r="G983" s="61"/>
      <c r="H983" s="61"/>
      <c r="I983" s="62"/>
      <c r="J983" s="2"/>
      <c r="K983" s="2"/>
    </row>
    <row r="984" spans="5:11" x14ac:dyDescent="0.2">
      <c r="E984" s="61"/>
      <c r="F984" s="61"/>
      <c r="G984" s="61"/>
      <c r="H984" s="61"/>
      <c r="I984" s="62"/>
      <c r="J984" s="2"/>
      <c r="K984" s="2"/>
    </row>
    <row r="985" spans="5:11" x14ac:dyDescent="0.2">
      <c r="E985" s="61"/>
      <c r="F985" s="61"/>
      <c r="G985" s="61"/>
      <c r="H985" s="61"/>
      <c r="I985" s="62"/>
      <c r="J985" s="2"/>
      <c r="K985" s="2"/>
    </row>
    <row r="986" spans="5:11" x14ac:dyDescent="0.2">
      <c r="E986" s="61"/>
      <c r="F986" s="61"/>
      <c r="G986" s="61"/>
      <c r="H986" s="61"/>
      <c r="I986" s="62"/>
      <c r="J986" s="2"/>
      <c r="K986" s="2"/>
    </row>
    <row r="987" spans="5:11" x14ac:dyDescent="0.2">
      <c r="E987" s="61"/>
      <c r="F987" s="61"/>
      <c r="G987" s="61"/>
      <c r="H987" s="61"/>
      <c r="I987" s="62"/>
      <c r="J987" s="2"/>
      <c r="K987" s="2"/>
    </row>
    <row r="988" spans="5:11" x14ac:dyDescent="0.2">
      <c r="E988" s="61"/>
      <c r="F988" s="61"/>
      <c r="G988" s="61"/>
      <c r="H988" s="61"/>
      <c r="I988" s="62"/>
      <c r="J988" s="2"/>
      <c r="K988" s="2"/>
    </row>
    <row r="989" spans="5:11" x14ac:dyDescent="0.2">
      <c r="E989" s="61"/>
      <c r="F989" s="61"/>
      <c r="G989" s="61"/>
      <c r="H989" s="61"/>
      <c r="I989" s="62"/>
      <c r="J989" s="2"/>
      <c r="K989" s="2"/>
    </row>
    <row r="990" spans="5:11" x14ac:dyDescent="0.2">
      <c r="E990" s="61"/>
      <c r="F990" s="61"/>
      <c r="G990" s="61"/>
      <c r="H990" s="61"/>
      <c r="I990" s="62"/>
      <c r="J990" s="2"/>
      <c r="K990" s="2"/>
    </row>
    <row r="991" spans="5:11" x14ac:dyDescent="0.2">
      <c r="E991" s="61"/>
      <c r="F991" s="61"/>
      <c r="G991" s="61"/>
      <c r="H991" s="61"/>
      <c r="I991" s="62"/>
      <c r="J991" s="2"/>
      <c r="K991" s="2"/>
    </row>
    <row r="992" spans="5:11" x14ac:dyDescent="0.2">
      <c r="E992" s="61"/>
      <c r="F992" s="61"/>
      <c r="G992" s="61"/>
      <c r="H992" s="61"/>
      <c r="I992" s="62"/>
      <c r="J992" s="2"/>
      <c r="K992" s="2"/>
    </row>
    <row r="993" spans="5:11" x14ac:dyDescent="0.2">
      <c r="E993" s="61"/>
      <c r="F993" s="61"/>
      <c r="G993" s="61"/>
      <c r="H993" s="61"/>
      <c r="I993" s="62"/>
      <c r="J993" s="2"/>
      <c r="K993" s="2"/>
    </row>
    <row r="994" spans="5:11" x14ac:dyDescent="0.2">
      <c r="E994" s="61"/>
      <c r="F994" s="61"/>
      <c r="G994" s="61"/>
      <c r="H994" s="61"/>
      <c r="I994" s="62"/>
      <c r="J994" s="2"/>
      <c r="K994" s="2"/>
    </row>
    <row r="995" spans="5:11" x14ac:dyDescent="0.2">
      <c r="E995" s="61"/>
      <c r="F995" s="61"/>
      <c r="G995" s="61"/>
      <c r="H995" s="61"/>
      <c r="I995" s="62"/>
      <c r="J995" s="2"/>
      <c r="K995" s="2"/>
    </row>
    <row r="996" spans="5:11" x14ac:dyDescent="0.2">
      <c r="E996" s="61"/>
      <c r="F996" s="61"/>
      <c r="G996" s="61"/>
      <c r="H996" s="61"/>
      <c r="I996" s="62"/>
      <c r="J996" s="2"/>
      <c r="K996" s="2"/>
    </row>
    <row r="997" spans="5:11" x14ac:dyDescent="0.2">
      <c r="E997" s="61"/>
      <c r="F997" s="61"/>
      <c r="G997" s="61"/>
      <c r="H997" s="61"/>
      <c r="I997" s="62"/>
      <c r="J997" s="2"/>
      <c r="K997" s="2"/>
    </row>
    <row r="998" spans="5:11" x14ac:dyDescent="0.2">
      <c r="E998" s="61"/>
      <c r="F998" s="61"/>
      <c r="G998" s="61"/>
      <c r="H998" s="61"/>
      <c r="I998" s="62"/>
      <c r="J998" s="2"/>
      <c r="K998" s="2"/>
    </row>
    <row r="999" spans="5:11" x14ac:dyDescent="0.2">
      <c r="E999" s="61"/>
      <c r="F999" s="61"/>
      <c r="G999" s="61"/>
      <c r="H999" s="61"/>
      <c r="I999" s="62"/>
      <c r="J999" s="2"/>
      <c r="K999" s="2"/>
    </row>
    <row r="1000" spans="5:11" x14ac:dyDescent="0.2">
      <c r="E1000" s="61"/>
      <c r="F1000" s="61"/>
      <c r="G1000" s="61"/>
      <c r="H1000" s="61"/>
      <c r="I1000" s="62"/>
      <c r="J1000" s="2"/>
      <c r="K1000" s="2"/>
    </row>
    <row r="1001" spans="5:11" x14ac:dyDescent="0.2">
      <c r="E1001" s="61"/>
      <c r="F1001" s="61"/>
      <c r="G1001" s="61"/>
      <c r="H1001" s="61"/>
      <c r="I1001" s="62"/>
      <c r="J1001" s="2"/>
      <c r="K1001" s="2"/>
    </row>
    <row r="1002" spans="5:11" x14ac:dyDescent="0.2">
      <c r="E1002" s="61"/>
      <c r="F1002" s="61"/>
      <c r="G1002" s="61"/>
      <c r="H1002" s="61"/>
      <c r="I1002" s="62"/>
      <c r="J1002" s="2"/>
      <c r="K1002" s="2"/>
    </row>
    <row r="1003" spans="5:11" x14ac:dyDescent="0.2">
      <c r="E1003" s="61"/>
      <c r="F1003" s="61"/>
      <c r="G1003" s="61"/>
      <c r="H1003" s="61"/>
      <c r="I1003" s="62"/>
      <c r="J1003" s="2"/>
      <c r="K1003" s="2"/>
    </row>
    <row r="1004" spans="5:11" x14ac:dyDescent="0.2">
      <c r="E1004" s="61"/>
      <c r="F1004" s="61"/>
      <c r="G1004" s="61"/>
      <c r="H1004" s="61"/>
      <c r="I1004" s="62"/>
      <c r="J1004" s="2"/>
      <c r="K1004" s="2"/>
    </row>
    <row r="1005" spans="5:11" x14ac:dyDescent="0.2">
      <c r="E1005" s="61"/>
      <c r="F1005" s="61"/>
      <c r="G1005" s="61"/>
      <c r="H1005" s="61"/>
      <c r="I1005" s="62"/>
      <c r="J1005" s="2"/>
      <c r="K1005" s="2"/>
    </row>
    <row r="1006" spans="5:11" x14ac:dyDescent="0.2">
      <c r="E1006" s="61"/>
      <c r="F1006" s="61"/>
      <c r="G1006" s="61"/>
      <c r="H1006" s="61"/>
      <c r="I1006" s="62"/>
      <c r="J1006" s="2"/>
      <c r="K1006" s="2"/>
    </row>
    <row r="1007" spans="5:11" x14ac:dyDescent="0.2">
      <c r="E1007" s="61"/>
      <c r="F1007" s="61"/>
      <c r="G1007" s="61"/>
      <c r="H1007" s="61"/>
      <c r="I1007" s="62"/>
      <c r="J1007" s="2"/>
      <c r="K1007" s="2"/>
    </row>
    <row r="1008" spans="5:11" x14ac:dyDescent="0.2">
      <c r="E1008" s="61"/>
      <c r="F1008" s="61"/>
      <c r="G1008" s="61"/>
      <c r="H1008" s="61"/>
      <c r="I1008" s="62"/>
      <c r="J1008" s="2"/>
      <c r="K1008" s="2"/>
    </row>
    <row r="1009" spans="5:11" x14ac:dyDescent="0.2">
      <c r="E1009" s="61"/>
      <c r="F1009" s="61"/>
      <c r="G1009" s="61"/>
      <c r="H1009" s="61"/>
      <c r="I1009" s="62"/>
      <c r="J1009" s="2"/>
      <c r="K1009" s="2"/>
    </row>
    <row r="1010" spans="5:11" x14ac:dyDescent="0.2">
      <c r="E1010" s="61"/>
      <c r="F1010" s="61"/>
      <c r="G1010" s="61"/>
      <c r="H1010" s="61"/>
      <c r="I1010" s="62"/>
      <c r="J1010" s="2"/>
      <c r="K1010" s="2"/>
    </row>
    <row r="1011" spans="5:11" x14ac:dyDescent="0.2">
      <c r="E1011" s="61"/>
      <c r="F1011" s="61"/>
      <c r="G1011" s="61"/>
      <c r="H1011" s="61"/>
      <c r="I1011" s="62"/>
      <c r="J1011" s="2"/>
      <c r="K1011" s="2"/>
    </row>
    <row r="1012" spans="5:11" x14ac:dyDescent="0.2">
      <c r="E1012" s="61"/>
      <c r="F1012" s="61"/>
      <c r="G1012" s="61"/>
      <c r="H1012" s="61"/>
      <c r="I1012" s="62"/>
      <c r="J1012" s="2"/>
      <c r="K1012" s="2"/>
    </row>
    <row r="1013" spans="5:11" x14ac:dyDescent="0.2">
      <c r="E1013" s="61"/>
      <c r="F1013" s="61"/>
      <c r="G1013" s="61"/>
      <c r="H1013" s="61"/>
      <c r="I1013" s="62"/>
      <c r="J1013" s="2"/>
      <c r="K1013" s="2"/>
    </row>
    <row r="1014" spans="5:11" x14ac:dyDescent="0.2">
      <c r="E1014" s="61"/>
      <c r="F1014" s="61"/>
      <c r="G1014" s="61"/>
      <c r="H1014" s="61"/>
      <c r="I1014" s="62"/>
      <c r="J1014" s="2"/>
      <c r="K1014" s="2"/>
    </row>
    <row r="1015" spans="5:11" x14ac:dyDescent="0.2">
      <c r="E1015" s="61"/>
      <c r="F1015" s="61"/>
      <c r="G1015" s="61"/>
      <c r="H1015" s="61"/>
      <c r="I1015" s="62"/>
      <c r="J1015" s="2"/>
      <c r="K1015" s="2"/>
    </row>
    <row r="1016" spans="5:11" x14ac:dyDescent="0.2">
      <c r="E1016" s="61"/>
      <c r="F1016" s="61"/>
      <c r="G1016" s="61"/>
      <c r="H1016" s="61"/>
      <c r="I1016" s="62"/>
      <c r="J1016" s="2"/>
      <c r="K1016" s="2"/>
    </row>
    <row r="1017" spans="5:11" x14ac:dyDescent="0.2">
      <c r="E1017" s="61"/>
      <c r="F1017" s="61"/>
      <c r="G1017" s="61"/>
      <c r="H1017" s="61"/>
      <c r="I1017" s="62"/>
      <c r="J1017" s="2"/>
      <c r="K1017" s="2"/>
    </row>
    <row r="1018" spans="5:11" x14ac:dyDescent="0.2">
      <c r="E1018" s="61"/>
      <c r="F1018" s="61"/>
      <c r="G1018" s="61"/>
      <c r="H1018" s="61"/>
      <c r="I1018" s="62"/>
      <c r="J1018" s="2"/>
      <c r="K1018" s="2"/>
    </row>
    <row r="1019" spans="5:11" x14ac:dyDescent="0.2">
      <c r="E1019" s="61"/>
      <c r="F1019" s="61"/>
      <c r="G1019" s="61"/>
      <c r="H1019" s="61"/>
      <c r="I1019" s="62"/>
      <c r="J1019" s="2"/>
      <c r="K1019" s="2"/>
    </row>
    <row r="1020" spans="5:11" x14ac:dyDescent="0.2">
      <c r="E1020" s="61"/>
      <c r="F1020" s="61"/>
      <c r="G1020" s="61"/>
      <c r="H1020" s="61"/>
      <c r="I1020" s="62"/>
      <c r="J1020" s="2"/>
      <c r="K1020" s="2"/>
    </row>
    <row r="1021" spans="5:11" x14ac:dyDescent="0.2">
      <c r="E1021" s="61"/>
      <c r="F1021" s="61"/>
      <c r="G1021" s="61"/>
      <c r="H1021" s="61"/>
      <c r="I1021" s="62"/>
      <c r="J1021" s="2"/>
      <c r="K1021" s="2"/>
    </row>
    <row r="1022" spans="5:11" x14ac:dyDescent="0.2">
      <c r="E1022" s="61"/>
      <c r="F1022" s="61"/>
      <c r="G1022" s="61"/>
      <c r="H1022" s="61"/>
      <c r="I1022" s="62"/>
      <c r="J1022" s="2"/>
      <c r="K1022" s="2"/>
    </row>
    <row r="1023" spans="5:11" x14ac:dyDescent="0.2">
      <c r="E1023" s="61"/>
      <c r="F1023" s="61"/>
      <c r="G1023" s="61"/>
      <c r="H1023" s="61"/>
      <c r="I1023" s="62"/>
      <c r="J1023" s="2"/>
      <c r="K1023" s="2"/>
    </row>
    <row r="1024" spans="5:11" x14ac:dyDescent="0.2">
      <c r="E1024" s="61"/>
      <c r="F1024" s="61"/>
      <c r="G1024" s="61"/>
      <c r="H1024" s="61"/>
      <c r="I1024" s="62"/>
      <c r="J1024" s="2"/>
      <c r="K1024" s="2"/>
    </row>
    <row r="1025" spans="5:11" x14ac:dyDescent="0.2">
      <c r="E1025" s="61"/>
      <c r="F1025" s="61"/>
      <c r="G1025" s="61"/>
      <c r="H1025" s="61"/>
      <c r="I1025" s="62"/>
      <c r="J1025" s="2"/>
      <c r="K1025" s="2"/>
    </row>
    <row r="1026" spans="5:11" x14ac:dyDescent="0.2">
      <c r="E1026" s="61"/>
      <c r="F1026" s="61"/>
      <c r="G1026" s="61"/>
      <c r="H1026" s="61"/>
      <c r="I1026" s="62"/>
      <c r="J1026" s="2"/>
      <c r="K1026" s="2"/>
    </row>
    <row r="1027" spans="5:11" x14ac:dyDescent="0.2">
      <c r="E1027" s="61"/>
      <c r="F1027" s="61"/>
      <c r="G1027" s="61"/>
      <c r="H1027" s="61"/>
      <c r="I1027" s="62"/>
      <c r="J1027" s="2"/>
      <c r="K1027" s="2"/>
    </row>
    <row r="1028" spans="5:11" x14ac:dyDescent="0.2">
      <c r="E1028" s="61"/>
      <c r="F1028" s="61"/>
      <c r="G1028" s="61"/>
      <c r="H1028" s="61"/>
      <c r="I1028" s="62"/>
      <c r="J1028" s="2"/>
      <c r="K1028" s="2"/>
    </row>
    <row r="1029" spans="5:11" x14ac:dyDescent="0.2">
      <c r="E1029" s="61"/>
      <c r="F1029" s="61"/>
      <c r="G1029" s="61"/>
      <c r="H1029" s="61"/>
      <c r="I1029" s="62"/>
      <c r="J1029" s="2"/>
      <c r="K1029" s="2"/>
    </row>
    <row r="1030" spans="5:11" x14ac:dyDescent="0.2">
      <c r="E1030" s="61"/>
      <c r="F1030" s="61"/>
      <c r="G1030" s="61"/>
      <c r="H1030" s="61"/>
      <c r="I1030" s="62"/>
      <c r="J1030" s="2"/>
      <c r="K1030" s="2"/>
    </row>
    <row r="1031" spans="5:11" x14ac:dyDescent="0.2">
      <c r="E1031" s="61"/>
      <c r="F1031" s="61"/>
      <c r="G1031" s="61"/>
      <c r="H1031" s="61"/>
      <c r="I1031" s="62"/>
      <c r="J1031" s="2"/>
      <c r="K1031" s="2"/>
    </row>
    <row r="1032" spans="5:11" x14ac:dyDescent="0.2">
      <c r="E1032" s="61"/>
      <c r="F1032" s="61"/>
      <c r="G1032" s="61"/>
      <c r="H1032" s="61"/>
      <c r="I1032" s="62"/>
      <c r="J1032" s="2"/>
      <c r="K1032" s="2"/>
    </row>
    <row r="1033" spans="5:11" x14ac:dyDescent="0.2">
      <c r="E1033" s="61"/>
      <c r="F1033" s="61"/>
      <c r="G1033" s="61"/>
      <c r="H1033" s="61"/>
      <c r="I1033" s="62"/>
      <c r="J1033" s="2"/>
      <c r="K1033" s="2"/>
    </row>
    <row r="1034" spans="5:11" x14ac:dyDescent="0.2">
      <c r="E1034" s="61"/>
      <c r="F1034" s="61"/>
      <c r="G1034" s="61"/>
      <c r="H1034" s="61"/>
      <c r="I1034" s="62"/>
      <c r="J1034" s="2"/>
      <c r="K1034" s="2"/>
    </row>
    <row r="1035" spans="5:11" x14ac:dyDescent="0.2">
      <c r="E1035" s="61"/>
      <c r="F1035" s="61"/>
      <c r="G1035" s="61"/>
      <c r="H1035" s="61"/>
      <c r="I1035" s="62"/>
      <c r="J1035" s="2"/>
      <c r="K1035" s="2"/>
    </row>
    <row r="1036" spans="5:11" x14ac:dyDescent="0.2">
      <c r="E1036" s="61"/>
      <c r="F1036" s="61"/>
      <c r="G1036" s="61"/>
      <c r="H1036" s="61"/>
      <c r="I1036" s="62"/>
      <c r="J1036" s="2"/>
      <c r="K1036" s="2"/>
    </row>
    <row r="1037" spans="5:11" x14ac:dyDescent="0.2">
      <c r="E1037" s="61"/>
      <c r="F1037" s="61"/>
      <c r="G1037" s="61"/>
      <c r="H1037" s="61"/>
      <c r="I1037" s="62"/>
      <c r="J1037" s="2"/>
      <c r="K1037" s="2"/>
    </row>
    <row r="1038" spans="5:11" x14ac:dyDescent="0.2">
      <c r="E1038" s="61"/>
      <c r="F1038" s="61"/>
      <c r="G1038" s="61"/>
      <c r="H1038" s="61"/>
      <c r="I1038" s="62"/>
      <c r="J1038" s="2"/>
      <c r="K1038" s="2"/>
    </row>
    <row r="1039" spans="5:11" x14ac:dyDescent="0.2">
      <c r="E1039" s="61"/>
      <c r="F1039" s="61"/>
      <c r="G1039" s="61"/>
      <c r="H1039" s="61"/>
      <c r="I1039" s="62"/>
      <c r="J1039" s="2"/>
      <c r="K1039" s="2"/>
    </row>
    <row r="1040" spans="5:11" x14ac:dyDescent="0.2">
      <c r="E1040" s="61"/>
      <c r="F1040" s="61"/>
      <c r="G1040" s="61"/>
      <c r="H1040" s="61"/>
      <c r="I1040" s="62"/>
      <c r="J1040" s="2"/>
      <c r="K1040" s="2"/>
    </row>
    <row r="1041" spans="5:11" x14ac:dyDescent="0.2">
      <c r="E1041" s="61"/>
      <c r="F1041" s="61"/>
      <c r="G1041" s="61"/>
      <c r="H1041" s="61"/>
      <c r="I1041" s="62"/>
      <c r="J1041" s="2"/>
      <c r="K1041" s="2"/>
    </row>
    <row r="1042" spans="5:11" x14ac:dyDescent="0.2">
      <c r="E1042" s="61"/>
      <c r="F1042" s="61"/>
      <c r="G1042" s="61"/>
      <c r="H1042" s="61"/>
      <c r="I1042" s="62"/>
      <c r="J1042" s="2"/>
      <c r="K1042" s="2"/>
    </row>
    <row r="1043" spans="5:11" x14ac:dyDescent="0.2">
      <c r="E1043" s="61"/>
      <c r="F1043" s="61"/>
      <c r="G1043" s="61"/>
      <c r="H1043" s="61"/>
      <c r="I1043" s="62"/>
      <c r="J1043" s="2"/>
      <c r="K1043" s="2"/>
    </row>
    <row r="1044" spans="5:11" x14ac:dyDescent="0.2">
      <c r="E1044" s="61"/>
      <c r="F1044" s="61"/>
      <c r="G1044" s="61"/>
      <c r="H1044" s="61"/>
      <c r="I1044" s="62"/>
      <c r="J1044" s="2"/>
      <c r="K1044" s="2"/>
    </row>
    <row r="1045" spans="5:11" x14ac:dyDescent="0.2">
      <c r="E1045" s="61"/>
      <c r="F1045" s="61"/>
      <c r="G1045" s="61"/>
      <c r="H1045" s="61"/>
      <c r="I1045" s="62"/>
      <c r="J1045" s="2"/>
      <c r="K1045" s="2"/>
    </row>
    <row r="1046" spans="5:11" x14ac:dyDescent="0.2">
      <c r="E1046" s="61"/>
      <c r="F1046" s="61"/>
      <c r="G1046" s="61"/>
      <c r="H1046" s="61"/>
      <c r="I1046" s="62"/>
      <c r="J1046" s="2"/>
      <c r="K1046" s="2"/>
    </row>
    <row r="1047" spans="5:11" x14ac:dyDescent="0.2">
      <c r="E1047" s="61"/>
      <c r="F1047" s="61"/>
      <c r="G1047" s="61"/>
      <c r="H1047" s="61"/>
      <c r="I1047" s="62"/>
      <c r="J1047" s="2"/>
      <c r="K1047" s="2"/>
    </row>
    <row r="1048" spans="5:11" x14ac:dyDescent="0.2">
      <c r="E1048" s="61"/>
      <c r="F1048" s="61"/>
      <c r="G1048" s="61"/>
      <c r="H1048" s="61"/>
      <c r="I1048" s="62"/>
      <c r="J1048" s="2"/>
      <c r="K1048" s="2"/>
    </row>
    <row r="1049" spans="5:11" x14ac:dyDescent="0.2">
      <c r="E1049" s="61"/>
      <c r="F1049" s="61"/>
      <c r="G1049" s="61"/>
      <c r="H1049" s="61"/>
      <c r="I1049" s="62"/>
      <c r="J1049" s="2"/>
      <c r="K1049" s="2"/>
    </row>
    <row r="1050" spans="5:11" x14ac:dyDescent="0.2">
      <c r="E1050" s="61"/>
      <c r="F1050" s="61"/>
      <c r="G1050" s="61"/>
      <c r="H1050" s="61"/>
      <c r="I1050" s="62"/>
      <c r="J1050" s="2"/>
      <c r="K1050" s="2"/>
    </row>
    <row r="1051" spans="5:11" x14ac:dyDescent="0.2">
      <c r="E1051" s="61"/>
      <c r="F1051" s="61"/>
      <c r="G1051" s="61"/>
      <c r="H1051" s="61"/>
      <c r="I1051" s="62"/>
      <c r="J1051" s="2"/>
      <c r="K1051" s="2"/>
    </row>
    <row r="1052" spans="5:11" x14ac:dyDescent="0.2">
      <c r="E1052" s="61"/>
      <c r="F1052" s="61"/>
      <c r="G1052" s="61"/>
      <c r="H1052" s="61"/>
      <c r="I1052" s="62"/>
      <c r="J1052" s="2"/>
      <c r="K1052" s="2"/>
    </row>
    <row r="1053" spans="5:11" x14ac:dyDescent="0.2">
      <c r="E1053" s="61"/>
      <c r="F1053" s="61"/>
      <c r="G1053" s="61"/>
      <c r="H1053" s="61"/>
      <c r="I1053" s="62"/>
      <c r="J1053" s="2"/>
      <c r="K1053" s="2"/>
    </row>
    <row r="1054" spans="5:11" x14ac:dyDescent="0.2">
      <c r="E1054" s="61"/>
      <c r="F1054" s="61"/>
      <c r="G1054" s="61"/>
      <c r="H1054" s="61"/>
      <c r="I1054" s="62"/>
      <c r="J1054" s="2"/>
      <c r="K1054" s="2"/>
    </row>
    <row r="1055" spans="5:11" x14ac:dyDescent="0.2">
      <c r="E1055" s="61"/>
      <c r="F1055" s="61"/>
      <c r="G1055" s="61"/>
      <c r="H1055" s="61"/>
      <c r="I1055" s="62"/>
      <c r="J1055" s="2"/>
      <c r="K1055" s="2"/>
    </row>
    <row r="1056" spans="5:11" x14ac:dyDescent="0.2">
      <c r="E1056" s="61"/>
      <c r="F1056" s="61"/>
      <c r="G1056" s="61"/>
      <c r="H1056" s="61"/>
      <c r="I1056" s="62"/>
      <c r="J1056" s="2"/>
      <c r="K1056" s="2"/>
    </row>
    <row r="1057" spans="5:11" x14ac:dyDescent="0.2">
      <c r="E1057" s="61"/>
      <c r="F1057" s="61"/>
      <c r="G1057" s="61"/>
      <c r="H1057" s="61"/>
      <c r="I1057" s="62"/>
      <c r="J1057" s="2"/>
      <c r="K1057" s="2"/>
    </row>
    <row r="1058" spans="5:11" x14ac:dyDescent="0.2">
      <c r="E1058" s="61"/>
      <c r="F1058" s="61"/>
      <c r="G1058" s="61"/>
      <c r="H1058" s="61"/>
      <c r="I1058" s="62"/>
      <c r="J1058" s="2"/>
      <c r="K1058" s="2"/>
    </row>
    <row r="1059" spans="5:11" x14ac:dyDescent="0.2">
      <c r="E1059" s="61"/>
      <c r="F1059" s="61"/>
      <c r="G1059" s="61"/>
      <c r="H1059" s="61"/>
      <c r="I1059" s="62"/>
      <c r="J1059" s="2"/>
      <c r="K1059" s="2"/>
    </row>
    <row r="1060" spans="5:11" x14ac:dyDescent="0.2">
      <c r="E1060" s="61"/>
      <c r="F1060" s="61"/>
      <c r="G1060" s="61"/>
      <c r="H1060" s="61"/>
      <c r="I1060" s="62"/>
      <c r="J1060" s="2"/>
      <c r="K1060" s="2"/>
    </row>
    <row r="1061" spans="5:11" x14ac:dyDescent="0.2">
      <c r="E1061" s="61"/>
      <c r="F1061" s="61"/>
      <c r="G1061" s="61"/>
      <c r="H1061" s="61"/>
      <c r="I1061" s="62"/>
      <c r="J1061" s="2"/>
      <c r="K1061" s="2"/>
    </row>
    <row r="1062" spans="5:11" x14ac:dyDescent="0.2">
      <c r="E1062" s="61"/>
      <c r="F1062" s="61"/>
      <c r="G1062" s="61"/>
      <c r="H1062" s="61"/>
      <c r="I1062" s="62"/>
      <c r="J1062" s="2"/>
      <c r="K1062" s="2"/>
    </row>
    <row r="1063" spans="5:11" x14ac:dyDescent="0.2">
      <c r="E1063" s="61"/>
      <c r="F1063" s="61"/>
      <c r="G1063" s="61"/>
      <c r="H1063" s="61"/>
      <c r="I1063" s="62"/>
      <c r="J1063" s="2"/>
      <c r="K1063" s="2"/>
    </row>
    <row r="1064" spans="5:11" x14ac:dyDescent="0.2">
      <c r="E1064" s="61"/>
      <c r="F1064" s="61"/>
      <c r="G1064" s="61"/>
      <c r="H1064" s="61"/>
      <c r="I1064" s="62"/>
      <c r="J1064" s="2"/>
      <c r="K1064" s="2"/>
    </row>
    <row r="1065" spans="5:11" x14ac:dyDescent="0.2">
      <c r="E1065" s="61"/>
      <c r="F1065" s="61"/>
      <c r="G1065" s="61"/>
      <c r="H1065" s="61"/>
      <c r="I1065" s="62"/>
      <c r="J1065" s="2"/>
      <c r="K1065" s="2"/>
    </row>
    <row r="1066" spans="5:11" x14ac:dyDescent="0.2">
      <c r="E1066" s="61"/>
      <c r="F1066" s="61"/>
      <c r="G1066" s="61"/>
      <c r="H1066" s="61"/>
      <c r="I1066" s="62"/>
      <c r="J1066" s="2"/>
      <c r="K1066" s="2"/>
    </row>
    <row r="1067" spans="5:11" x14ac:dyDescent="0.2">
      <c r="E1067" s="61"/>
      <c r="F1067" s="61"/>
      <c r="G1067" s="61"/>
      <c r="H1067" s="61"/>
      <c r="I1067" s="62"/>
      <c r="J1067" s="2"/>
      <c r="K1067" s="2"/>
    </row>
    <row r="1068" spans="5:11" x14ac:dyDescent="0.2">
      <c r="E1068" s="61"/>
      <c r="F1068" s="61"/>
      <c r="G1068" s="61"/>
      <c r="H1068" s="61"/>
      <c r="I1068" s="62"/>
      <c r="J1068" s="2"/>
      <c r="K1068" s="2"/>
    </row>
    <row r="1069" spans="5:11" x14ac:dyDescent="0.2">
      <c r="E1069" s="61"/>
      <c r="F1069" s="61"/>
      <c r="G1069" s="61"/>
      <c r="H1069" s="61"/>
      <c r="I1069" s="62"/>
      <c r="J1069" s="2"/>
      <c r="K1069" s="2"/>
    </row>
    <row r="1070" spans="5:11" x14ac:dyDescent="0.2">
      <c r="E1070" s="61"/>
      <c r="F1070" s="61"/>
      <c r="G1070" s="61"/>
      <c r="H1070" s="61"/>
      <c r="I1070" s="62"/>
      <c r="J1070" s="2"/>
      <c r="K1070" s="2"/>
    </row>
    <row r="1071" spans="5:11" x14ac:dyDescent="0.2">
      <c r="E1071" s="61"/>
      <c r="F1071" s="61"/>
      <c r="G1071" s="61"/>
      <c r="H1071" s="61"/>
      <c r="I1071" s="62"/>
      <c r="J1071" s="2"/>
      <c r="K1071" s="2"/>
    </row>
    <row r="1072" spans="5:11" x14ac:dyDescent="0.2">
      <c r="E1072" s="61"/>
      <c r="F1072" s="61"/>
      <c r="G1072" s="61"/>
      <c r="H1072" s="61"/>
      <c r="I1072" s="62"/>
      <c r="J1072" s="2"/>
      <c r="K1072" s="2"/>
    </row>
    <row r="1073" spans="5:11" x14ac:dyDescent="0.2">
      <c r="E1073" s="61"/>
      <c r="F1073" s="61"/>
      <c r="G1073" s="61"/>
      <c r="H1073" s="61"/>
      <c r="I1073" s="62"/>
      <c r="J1073" s="2"/>
      <c r="K1073" s="2"/>
    </row>
    <row r="1074" spans="5:11" x14ac:dyDescent="0.2">
      <c r="E1074" s="61"/>
      <c r="F1074" s="61"/>
      <c r="G1074" s="61"/>
      <c r="H1074" s="61"/>
      <c r="I1074" s="62"/>
      <c r="J1074" s="2"/>
      <c r="K1074" s="2"/>
    </row>
    <row r="1075" spans="5:11" x14ac:dyDescent="0.2">
      <c r="E1075" s="61"/>
      <c r="F1075" s="61"/>
      <c r="G1075" s="61"/>
      <c r="H1075" s="61"/>
      <c r="I1075" s="62"/>
      <c r="J1075" s="2"/>
      <c r="K1075" s="2"/>
    </row>
    <row r="1076" spans="5:11" x14ac:dyDescent="0.2">
      <c r="E1076" s="61"/>
      <c r="F1076" s="61"/>
      <c r="G1076" s="61"/>
      <c r="H1076" s="61"/>
      <c r="I1076" s="62"/>
      <c r="J1076" s="2"/>
      <c r="K1076" s="2"/>
    </row>
    <row r="1077" spans="5:11" x14ac:dyDescent="0.2">
      <c r="E1077" s="61"/>
      <c r="F1077" s="61"/>
      <c r="G1077" s="61"/>
      <c r="H1077" s="61"/>
      <c r="I1077" s="62"/>
      <c r="J1077" s="2"/>
      <c r="K1077" s="2"/>
    </row>
    <row r="1078" spans="5:11" x14ac:dyDescent="0.2">
      <c r="E1078" s="61"/>
      <c r="F1078" s="61"/>
      <c r="G1078" s="61"/>
      <c r="H1078" s="61"/>
      <c r="I1078" s="62"/>
      <c r="J1078" s="2"/>
      <c r="K1078" s="2"/>
    </row>
    <row r="1079" spans="5:11" x14ac:dyDescent="0.2">
      <c r="E1079" s="61"/>
      <c r="F1079" s="61"/>
      <c r="G1079" s="61"/>
      <c r="H1079" s="61"/>
      <c r="I1079" s="62"/>
      <c r="J1079" s="2"/>
      <c r="K1079" s="2"/>
    </row>
    <row r="1080" spans="5:11" x14ac:dyDescent="0.2">
      <c r="E1080" s="61"/>
      <c r="F1080" s="61"/>
      <c r="G1080" s="61"/>
      <c r="H1080" s="61"/>
      <c r="I1080" s="62"/>
      <c r="J1080" s="2"/>
      <c r="K1080" s="2"/>
    </row>
    <row r="1081" spans="5:11" x14ac:dyDescent="0.2">
      <c r="E1081" s="61"/>
      <c r="F1081" s="61"/>
      <c r="G1081" s="61"/>
      <c r="H1081" s="61"/>
      <c r="I1081" s="62"/>
      <c r="J1081" s="2"/>
      <c r="K1081" s="2"/>
    </row>
    <row r="1082" spans="5:11" x14ac:dyDescent="0.2">
      <c r="E1082" s="61"/>
      <c r="F1082" s="61"/>
      <c r="G1082" s="61"/>
      <c r="H1082" s="61"/>
      <c r="I1082" s="62"/>
      <c r="J1082" s="2"/>
      <c r="K1082" s="2"/>
    </row>
    <row r="1083" spans="5:11" x14ac:dyDescent="0.2">
      <c r="E1083" s="61"/>
      <c r="F1083" s="61"/>
      <c r="G1083" s="61"/>
      <c r="H1083" s="61"/>
      <c r="I1083" s="62"/>
      <c r="J1083" s="2"/>
      <c r="K1083" s="2"/>
    </row>
    <row r="1084" spans="5:11" x14ac:dyDescent="0.2">
      <c r="E1084" s="61"/>
      <c r="F1084" s="61"/>
      <c r="G1084" s="61"/>
      <c r="H1084" s="61"/>
      <c r="I1084" s="62"/>
      <c r="J1084" s="2"/>
      <c r="K1084" s="2"/>
    </row>
    <row r="1085" spans="5:11" x14ac:dyDescent="0.2">
      <c r="E1085" s="61"/>
      <c r="F1085" s="61"/>
      <c r="G1085" s="61"/>
      <c r="H1085" s="61"/>
      <c r="I1085" s="62"/>
      <c r="J1085" s="2"/>
      <c r="K1085" s="2"/>
    </row>
    <row r="1086" spans="5:11" x14ac:dyDescent="0.2">
      <c r="E1086" s="61"/>
      <c r="F1086" s="61"/>
      <c r="G1086" s="61"/>
      <c r="H1086" s="61"/>
      <c r="I1086" s="62"/>
      <c r="J1086" s="2"/>
      <c r="K1086" s="2"/>
    </row>
    <row r="1087" spans="5:11" x14ac:dyDescent="0.2">
      <c r="E1087" s="61"/>
      <c r="F1087" s="61"/>
      <c r="G1087" s="61"/>
      <c r="H1087" s="61"/>
      <c r="I1087" s="62"/>
      <c r="J1087" s="2"/>
      <c r="K1087" s="2"/>
    </row>
    <row r="1088" spans="5:11" x14ac:dyDescent="0.2">
      <c r="E1088" s="61"/>
      <c r="F1088" s="61"/>
      <c r="G1088" s="61"/>
      <c r="H1088" s="61"/>
      <c r="I1088" s="62"/>
      <c r="J1088" s="2"/>
      <c r="K1088" s="2"/>
    </row>
    <row r="1089" spans="5:11" x14ac:dyDescent="0.2">
      <c r="E1089" s="61"/>
      <c r="F1089" s="61"/>
      <c r="G1089" s="61"/>
      <c r="H1089" s="61"/>
      <c r="I1089" s="62"/>
      <c r="J1089" s="2"/>
      <c r="K1089" s="2"/>
    </row>
    <row r="1090" spans="5:11" x14ac:dyDescent="0.2">
      <c r="E1090" s="61"/>
      <c r="F1090" s="61"/>
      <c r="G1090" s="61"/>
      <c r="H1090" s="61"/>
      <c r="I1090" s="62"/>
      <c r="J1090" s="2"/>
      <c r="K1090" s="2"/>
    </row>
    <row r="1091" spans="5:11" x14ac:dyDescent="0.2">
      <c r="E1091" s="61"/>
      <c r="F1091" s="61"/>
      <c r="G1091" s="61"/>
      <c r="H1091" s="61"/>
      <c r="I1091" s="62"/>
      <c r="J1091" s="2"/>
      <c r="K1091" s="2"/>
    </row>
    <row r="1092" spans="5:11" x14ac:dyDescent="0.2">
      <c r="E1092" s="61"/>
      <c r="F1092" s="61"/>
      <c r="G1092" s="61"/>
      <c r="H1092" s="61"/>
      <c r="I1092" s="62"/>
      <c r="J1092" s="2"/>
      <c r="K1092" s="2"/>
    </row>
    <row r="1093" spans="5:11" x14ac:dyDescent="0.2">
      <c r="E1093" s="61"/>
      <c r="F1093" s="61"/>
      <c r="G1093" s="61"/>
      <c r="H1093" s="61"/>
      <c r="I1093" s="62"/>
      <c r="J1093" s="2"/>
      <c r="K1093" s="2"/>
    </row>
    <row r="1094" spans="5:11" x14ac:dyDescent="0.2">
      <c r="E1094" s="61"/>
      <c r="F1094" s="61"/>
      <c r="G1094" s="61"/>
      <c r="H1094" s="61"/>
      <c r="I1094" s="62"/>
      <c r="J1094" s="2"/>
      <c r="K1094" s="2"/>
    </row>
    <row r="1095" spans="5:11" x14ac:dyDescent="0.2">
      <c r="E1095" s="61"/>
      <c r="F1095" s="61"/>
      <c r="G1095" s="61"/>
      <c r="H1095" s="61"/>
      <c r="I1095" s="62"/>
      <c r="J1095" s="2"/>
      <c r="K1095" s="2"/>
    </row>
    <row r="1096" spans="5:11" x14ac:dyDescent="0.2">
      <c r="E1096" s="61"/>
      <c r="F1096" s="61"/>
      <c r="G1096" s="61"/>
      <c r="H1096" s="61"/>
      <c r="I1096" s="62"/>
      <c r="J1096" s="2"/>
      <c r="K1096" s="2"/>
    </row>
    <row r="1097" spans="5:11" x14ac:dyDescent="0.2">
      <c r="E1097" s="61"/>
      <c r="F1097" s="61"/>
      <c r="G1097" s="61"/>
      <c r="H1097" s="61"/>
      <c r="I1097" s="62"/>
      <c r="J1097" s="2"/>
      <c r="K1097" s="2"/>
    </row>
    <row r="1098" spans="5:11" x14ac:dyDescent="0.2">
      <c r="E1098" s="61"/>
      <c r="F1098" s="61"/>
      <c r="G1098" s="61"/>
      <c r="H1098" s="61"/>
      <c r="I1098" s="62"/>
      <c r="J1098" s="2"/>
      <c r="K1098" s="2"/>
    </row>
    <row r="1099" spans="5:11" x14ac:dyDescent="0.2">
      <c r="E1099" s="61"/>
      <c r="F1099" s="61"/>
      <c r="G1099" s="61"/>
      <c r="H1099" s="61"/>
      <c r="I1099" s="62"/>
      <c r="J1099" s="2"/>
      <c r="K1099" s="2"/>
    </row>
    <row r="1100" spans="5:11" x14ac:dyDescent="0.2">
      <c r="E1100" s="61"/>
      <c r="F1100" s="61"/>
      <c r="G1100" s="61"/>
      <c r="H1100" s="61"/>
      <c r="I1100" s="62"/>
      <c r="J1100" s="2"/>
      <c r="K1100" s="2"/>
    </row>
    <row r="1101" spans="5:11" x14ac:dyDescent="0.2">
      <c r="E1101" s="61"/>
      <c r="F1101" s="61"/>
      <c r="G1101" s="61"/>
      <c r="H1101" s="61"/>
      <c r="I1101" s="62"/>
      <c r="J1101" s="2"/>
      <c r="K1101" s="2"/>
    </row>
    <row r="1102" spans="5:11" x14ac:dyDescent="0.2">
      <c r="E1102" s="61"/>
      <c r="F1102" s="61"/>
      <c r="G1102" s="61"/>
      <c r="H1102" s="61"/>
      <c r="I1102" s="62"/>
      <c r="J1102" s="2"/>
      <c r="K1102" s="2"/>
    </row>
    <row r="1103" spans="5:11" x14ac:dyDescent="0.2">
      <c r="E1103" s="61"/>
      <c r="F1103" s="61"/>
      <c r="G1103" s="61"/>
      <c r="H1103" s="61"/>
      <c r="I1103" s="62"/>
      <c r="J1103" s="2"/>
      <c r="K1103" s="2"/>
    </row>
    <row r="1104" spans="5:11" x14ac:dyDescent="0.2">
      <c r="E1104" s="61"/>
      <c r="F1104" s="61"/>
      <c r="G1104" s="61"/>
      <c r="H1104" s="61"/>
      <c r="I1104" s="62"/>
      <c r="J1104" s="2"/>
      <c r="K1104" s="2"/>
    </row>
    <row r="1105" spans="5:11" x14ac:dyDescent="0.2">
      <c r="E1105" s="61"/>
      <c r="F1105" s="61"/>
      <c r="G1105" s="61"/>
      <c r="H1105" s="61"/>
      <c r="I1105" s="62"/>
      <c r="J1105" s="2"/>
      <c r="K1105" s="2"/>
    </row>
    <row r="1106" spans="5:11" x14ac:dyDescent="0.2">
      <c r="E1106" s="61"/>
      <c r="F1106" s="61"/>
      <c r="G1106" s="61"/>
      <c r="H1106" s="61"/>
      <c r="I1106" s="62"/>
      <c r="J1106" s="2"/>
      <c r="K1106" s="2"/>
    </row>
    <row r="1107" spans="5:11" x14ac:dyDescent="0.2">
      <c r="E1107" s="61"/>
      <c r="F1107" s="61"/>
      <c r="G1107" s="61"/>
      <c r="H1107" s="61"/>
      <c r="I1107" s="62"/>
      <c r="J1107" s="2"/>
      <c r="K1107" s="2"/>
    </row>
    <row r="1108" spans="5:11" x14ac:dyDescent="0.2">
      <c r="E1108" s="61"/>
      <c r="F1108" s="61"/>
      <c r="G1108" s="61"/>
      <c r="H1108" s="61"/>
      <c r="I1108" s="62"/>
      <c r="J1108" s="2"/>
      <c r="K1108" s="2"/>
    </row>
    <row r="1109" spans="5:11" x14ac:dyDescent="0.2">
      <c r="E1109" s="61"/>
      <c r="F1109" s="61"/>
      <c r="G1109" s="61"/>
      <c r="H1109" s="61"/>
      <c r="I1109" s="62"/>
      <c r="J1109" s="2"/>
      <c r="K1109" s="2"/>
    </row>
    <row r="1110" spans="5:11" x14ac:dyDescent="0.2">
      <c r="E1110" s="61"/>
      <c r="F1110" s="61"/>
      <c r="G1110" s="61"/>
      <c r="H1110" s="61"/>
      <c r="I1110" s="62"/>
      <c r="J1110" s="2"/>
      <c r="K1110" s="2"/>
    </row>
    <row r="1111" spans="5:11" x14ac:dyDescent="0.2">
      <c r="E1111" s="61"/>
      <c r="F1111" s="61"/>
      <c r="G1111" s="61"/>
      <c r="H1111" s="61"/>
      <c r="I1111" s="62"/>
      <c r="J1111" s="2"/>
      <c r="K1111" s="2"/>
    </row>
    <row r="1112" spans="5:11" x14ac:dyDescent="0.2">
      <c r="E1112" s="61"/>
      <c r="F1112" s="61"/>
      <c r="G1112" s="61"/>
      <c r="H1112" s="61"/>
      <c r="I1112" s="62"/>
      <c r="J1112" s="2"/>
      <c r="K1112" s="2"/>
    </row>
    <row r="1113" spans="5:11" x14ac:dyDescent="0.2">
      <c r="E1113" s="61"/>
      <c r="F1113" s="61"/>
      <c r="G1113" s="61"/>
      <c r="H1113" s="61"/>
      <c r="I1113" s="62"/>
      <c r="J1113" s="2"/>
      <c r="K1113" s="2"/>
    </row>
    <row r="1114" spans="5:11" x14ac:dyDescent="0.2">
      <c r="E1114" s="61"/>
      <c r="F1114" s="61"/>
      <c r="G1114" s="61"/>
      <c r="H1114" s="61"/>
      <c r="I1114" s="62"/>
      <c r="J1114" s="2"/>
      <c r="K1114" s="2"/>
    </row>
    <row r="1115" spans="5:11" x14ac:dyDescent="0.2">
      <c r="E1115" s="61"/>
      <c r="F1115" s="61"/>
      <c r="G1115" s="61"/>
      <c r="H1115" s="61"/>
      <c r="I1115" s="62"/>
      <c r="J1115" s="2"/>
      <c r="K1115" s="2"/>
    </row>
    <row r="1116" spans="5:11" x14ac:dyDescent="0.2">
      <c r="E1116" s="61"/>
      <c r="F1116" s="61"/>
      <c r="G1116" s="61"/>
      <c r="H1116" s="61"/>
      <c r="I1116" s="62"/>
      <c r="J1116" s="2"/>
      <c r="K1116" s="2"/>
    </row>
    <row r="1117" spans="5:11" x14ac:dyDescent="0.2">
      <c r="E1117" s="61"/>
      <c r="F1117" s="61"/>
      <c r="G1117" s="61"/>
      <c r="H1117" s="61"/>
      <c r="I1117" s="62"/>
      <c r="J1117" s="2"/>
      <c r="K1117" s="2"/>
    </row>
    <row r="1118" spans="5:11" x14ac:dyDescent="0.2">
      <c r="E1118" s="61"/>
      <c r="F1118" s="61"/>
      <c r="G1118" s="61"/>
      <c r="H1118" s="61"/>
      <c r="I1118" s="62"/>
      <c r="J1118" s="2"/>
      <c r="K1118" s="2"/>
    </row>
    <row r="1119" spans="5:11" x14ac:dyDescent="0.2">
      <c r="E1119" s="61"/>
      <c r="F1119" s="61"/>
      <c r="G1119" s="61"/>
      <c r="H1119" s="61"/>
      <c r="I1119" s="62"/>
      <c r="J1119" s="2"/>
      <c r="K1119" s="2"/>
    </row>
    <row r="1120" spans="5:11" x14ac:dyDescent="0.2">
      <c r="E1120" s="61"/>
      <c r="F1120" s="61"/>
      <c r="G1120" s="61"/>
      <c r="H1120" s="61"/>
      <c r="I1120" s="62"/>
      <c r="J1120" s="2"/>
      <c r="K1120" s="2"/>
    </row>
    <row r="1121" spans="5:11" x14ac:dyDescent="0.2">
      <c r="E1121" s="61"/>
      <c r="F1121" s="61"/>
      <c r="G1121" s="61"/>
      <c r="H1121" s="61"/>
      <c r="I1121" s="62"/>
      <c r="J1121" s="2"/>
      <c r="K1121" s="2"/>
    </row>
    <row r="1122" spans="5:11" x14ac:dyDescent="0.2">
      <c r="E1122" s="61"/>
      <c r="F1122" s="61"/>
      <c r="G1122" s="61"/>
      <c r="H1122" s="61"/>
      <c r="I1122" s="62"/>
      <c r="J1122" s="2"/>
      <c r="K1122" s="2"/>
    </row>
    <row r="1123" spans="5:11" x14ac:dyDescent="0.2">
      <c r="E1123" s="61"/>
      <c r="F1123" s="61"/>
      <c r="G1123" s="61"/>
      <c r="H1123" s="61"/>
      <c r="I1123" s="62"/>
      <c r="J1123" s="2"/>
      <c r="K1123" s="2"/>
    </row>
    <row r="1124" spans="5:11" x14ac:dyDescent="0.2">
      <c r="E1124" s="61"/>
      <c r="F1124" s="61"/>
      <c r="G1124" s="61"/>
      <c r="H1124" s="61"/>
      <c r="I1124" s="62"/>
      <c r="J1124" s="2"/>
      <c r="K1124" s="2"/>
    </row>
    <row r="1125" spans="5:11" x14ac:dyDescent="0.2">
      <c r="E1125" s="61"/>
      <c r="F1125" s="61"/>
      <c r="G1125" s="61"/>
      <c r="H1125" s="61"/>
      <c r="I1125" s="62"/>
      <c r="J1125" s="2"/>
      <c r="K1125" s="2"/>
    </row>
    <row r="1126" spans="5:11" x14ac:dyDescent="0.2">
      <c r="E1126" s="61"/>
      <c r="F1126" s="61"/>
      <c r="G1126" s="61"/>
      <c r="H1126" s="61"/>
      <c r="I1126" s="62"/>
      <c r="J1126" s="2"/>
      <c r="K1126" s="2"/>
    </row>
    <row r="1127" spans="5:11" x14ac:dyDescent="0.2">
      <c r="E1127" s="61"/>
      <c r="F1127" s="61"/>
      <c r="G1127" s="61"/>
      <c r="H1127" s="61"/>
      <c r="I1127" s="62"/>
      <c r="J1127" s="2"/>
      <c r="K1127" s="2"/>
    </row>
    <row r="1128" spans="5:11" x14ac:dyDescent="0.2">
      <c r="E1128" s="61"/>
      <c r="F1128" s="61"/>
      <c r="G1128" s="61"/>
      <c r="H1128" s="61"/>
      <c r="I1128" s="62"/>
      <c r="J1128" s="2"/>
      <c r="K1128" s="2"/>
    </row>
    <row r="1129" spans="5:11" x14ac:dyDescent="0.2">
      <c r="E1129" s="61"/>
      <c r="F1129" s="61"/>
      <c r="G1129" s="61"/>
      <c r="H1129" s="61"/>
      <c r="I1129" s="62"/>
      <c r="J1129" s="2"/>
      <c r="K1129" s="2"/>
    </row>
    <row r="1130" spans="5:11" x14ac:dyDescent="0.2">
      <c r="E1130" s="61"/>
      <c r="F1130" s="61"/>
      <c r="G1130" s="61"/>
      <c r="H1130" s="61"/>
      <c r="I1130" s="62"/>
      <c r="J1130" s="2"/>
      <c r="K1130" s="2"/>
    </row>
    <row r="1131" spans="5:11" x14ac:dyDescent="0.2">
      <c r="E1131" s="61"/>
      <c r="F1131" s="61"/>
      <c r="G1131" s="61"/>
      <c r="H1131" s="61"/>
      <c r="I1131" s="62"/>
      <c r="J1131" s="2"/>
      <c r="K1131" s="2"/>
    </row>
    <row r="1132" spans="5:11" x14ac:dyDescent="0.2">
      <c r="E1132" s="61"/>
      <c r="F1132" s="61"/>
      <c r="G1132" s="61"/>
      <c r="H1132" s="61"/>
      <c r="I1132" s="62"/>
      <c r="J1132" s="2"/>
      <c r="K1132" s="2"/>
    </row>
    <row r="1133" spans="5:11" x14ac:dyDescent="0.2">
      <c r="E1133" s="61"/>
      <c r="F1133" s="61"/>
      <c r="G1133" s="61"/>
      <c r="H1133" s="61"/>
      <c r="I1133" s="62"/>
      <c r="J1133" s="2"/>
      <c r="K1133" s="2"/>
    </row>
    <row r="1134" spans="5:11" x14ac:dyDescent="0.2">
      <c r="E1134" s="61"/>
      <c r="F1134" s="61"/>
      <c r="G1134" s="61"/>
      <c r="H1134" s="61"/>
      <c r="I1134" s="62"/>
      <c r="J1134" s="2"/>
      <c r="K1134" s="2"/>
    </row>
    <row r="1135" spans="5:11" x14ac:dyDescent="0.2">
      <c r="E1135" s="61"/>
      <c r="F1135" s="61"/>
      <c r="G1135" s="61"/>
      <c r="H1135" s="61"/>
      <c r="I1135" s="62"/>
      <c r="J1135" s="2"/>
      <c r="K1135" s="2"/>
    </row>
    <row r="1136" spans="5:11" x14ac:dyDescent="0.2">
      <c r="E1136" s="61"/>
      <c r="F1136" s="61"/>
      <c r="G1136" s="61"/>
      <c r="H1136" s="61"/>
      <c r="I1136" s="62"/>
      <c r="J1136" s="2"/>
      <c r="K1136" s="2"/>
    </row>
    <row r="1137" spans="5:11" x14ac:dyDescent="0.2">
      <c r="E1137" s="61"/>
      <c r="F1137" s="61"/>
      <c r="G1137" s="61"/>
      <c r="H1137" s="61"/>
      <c r="I1137" s="62"/>
      <c r="J1137" s="2"/>
      <c r="K1137" s="2"/>
    </row>
    <row r="1138" spans="5:11" x14ac:dyDescent="0.2">
      <c r="E1138" s="61"/>
      <c r="F1138" s="61"/>
      <c r="G1138" s="61"/>
      <c r="H1138" s="61"/>
      <c r="I1138" s="62"/>
      <c r="J1138" s="2"/>
      <c r="K1138" s="2"/>
    </row>
    <row r="1139" spans="5:11" x14ac:dyDescent="0.2">
      <c r="E1139" s="61"/>
      <c r="F1139" s="61"/>
      <c r="G1139" s="61"/>
      <c r="H1139" s="61"/>
      <c r="I1139" s="62"/>
      <c r="J1139" s="2"/>
      <c r="K1139" s="2"/>
    </row>
    <row r="1140" spans="5:11" x14ac:dyDescent="0.2">
      <c r="E1140" s="61"/>
      <c r="F1140" s="61"/>
      <c r="G1140" s="61"/>
      <c r="H1140" s="61"/>
      <c r="I1140" s="62"/>
      <c r="J1140" s="2"/>
      <c r="K1140" s="2"/>
    </row>
    <row r="1141" spans="5:11" x14ac:dyDescent="0.2">
      <c r="E1141" s="61"/>
      <c r="F1141" s="61"/>
      <c r="G1141" s="61"/>
      <c r="H1141" s="61"/>
      <c r="I1141" s="62"/>
      <c r="J1141" s="2"/>
      <c r="K1141" s="2"/>
    </row>
    <row r="1142" spans="5:11" x14ac:dyDescent="0.2">
      <c r="E1142" s="61"/>
      <c r="F1142" s="61"/>
      <c r="G1142" s="61"/>
      <c r="H1142" s="61"/>
      <c r="I1142" s="62"/>
      <c r="J1142" s="2"/>
      <c r="K1142" s="2"/>
    </row>
    <row r="1143" spans="5:11" x14ac:dyDescent="0.2">
      <c r="E1143" s="61"/>
      <c r="F1143" s="61"/>
      <c r="G1143" s="61"/>
      <c r="H1143" s="61"/>
      <c r="I1143" s="62"/>
      <c r="J1143" s="2"/>
      <c r="K1143" s="2"/>
    </row>
    <row r="1144" spans="5:11" x14ac:dyDescent="0.2">
      <c r="E1144" s="61"/>
      <c r="F1144" s="61"/>
      <c r="G1144" s="61"/>
      <c r="H1144" s="61"/>
      <c r="I1144" s="62"/>
      <c r="J1144" s="2"/>
      <c r="K1144" s="2"/>
    </row>
    <row r="1145" spans="5:11" x14ac:dyDescent="0.2">
      <c r="E1145" s="61"/>
      <c r="F1145" s="61"/>
      <c r="G1145" s="61"/>
      <c r="H1145" s="61"/>
      <c r="I1145" s="62"/>
      <c r="J1145" s="2"/>
      <c r="K1145" s="2"/>
    </row>
    <row r="1146" spans="5:11" x14ac:dyDescent="0.2">
      <c r="E1146" s="61"/>
      <c r="F1146" s="61"/>
      <c r="G1146" s="61"/>
      <c r="H1146" s="61"/>
      <c r="I1146" s="62"/>
      <c r="J1146" s="2"/>
      <c r="K1146" s="2"/>
    </row>
    <row r="1147" spans="5:11" x14ac:dyDescent="0.2">
      <c r="E1147" s="61"/>
      <c r="F1147" s="61"/>
      <c r="G1147" s="61"/>
      <c r="H1147" s="61"/>
      <c r="I1147" s="62"/>
      <c r="J1147" s="2"/>
      <c r="K1147" s="2"/>
    </row>
    <row r="1148" spans="5:11" x14ac:dyDescent="0.2">
      <c r="E1148" s="61"/>
      <c r="F1148" s="61"/>
      <c r="G1148" s="61"/>
      <c r="H1148" s="61"/>
      <c r="I1148" s="62"/>
      <c r="J1148" s="2"/>
      <c r="K1148" s="2"/>
    </row>
    <row r="1149" spans="5:11" x14ac:dyDescent="0.2">
      <c r="E1149" s="61"/>
      <c r="F1149" s="61"/>
      <c r="G1149" s="61"/>
      <c r="H1149" s="61"/>
      <c r="I1149" s="62"/>
      <c r="J1149" s="2"/>
      <c r="K1149" s="2"/>
    </row>
    <row r="1150" spans="5:11" x14ac:dyDescent="0.2">
      <c r="E1150" s="61"/>
      <c r="F1150" s="61"/>
      <c r="G1150" s="61"/>
      <c r="H1150" s="61"/>
      <c r="I1150" s="62"/>
      <c r="J1150" s="2"/>
      <c r="K1150" s="2"/>
    </row>
    <row r="1151" spans="5:11" x14ac:dyDescent="0.2">
      <c r="E1151" s="61"/>
      <c r="F1151" s="61"/>
      <c r="G1151" s="61"/>
      <c r="H1151" s="61"/>
      <c r="I1151" s="62"/>
      <c r="J1151" s="2"/>
      <c r="K1151" s="2"/>
    </row>
    <row r="1152" spans="5:11" x14ac:dyDescent="0.2">
      <c r="E1152" s="61"/>
      <c r="F1152" s="61"/>
      <c r="G1152" s="61"/>
      <c r="H1152" s="61"/>
      <c r="I1152" s="62"/>
      <c r="J1152" s="2"/>
      <c r="K1152" s="2"/>
    </row>
    <row r="1153" spans="5:11" x14ac:dyDescent="0.2">
      <c r="E1153" s="61"/>
      <c r="F1153" s="61"/>
      <c r="G1153" s="61"/>
      <c r="H1153" s="61"/>
      <c r="I1153" s="62"/>
      <c r="J1153" s="2"/>
      <c r="K1153" s="2"/>
    </row>
    <row r="1154" spans="5:11" x14ac:dyDescent="0.2">
      <c r="E1154" s="61"/>
      <c r="F1154" s="61"/>
      <c r="G1154" s="61"/>
      <c r="H1154" s="61"/>
      <c r="I1154" s="62"/>
      <c r="J1154" s="2"/>
      <c r="K1154" s="2"/>
    </row>
    <row r="1155" spans="5:11" x14ac:dyDescent="0.2">
      <c r="E1155" s="61"/>
      <c r="F1155" s="61"/>
      <c r="G1155" s="61"/>
      <c r="H1155" s="61"/>
      <c r="I1155" s="62"/>
      <c r="J1155" s="2"/>
      <c r="K1155" s="2"/>
    </row>
    <row r="1156" spans="5:11" x14ac:dyDescent="0.2">
      <c r="E1156" s="61"/>
      <c r="F1156" s="61"/>
      <c r="G1156" s="61"/>
      <c r="H1156" s="61"/>
      <c r="I1156" s="62"/>
      <c r="J1156" s="2"/>
      <c r="K1156" s="2"/>
    </row>
    <row r="1157" spans="5:11" x14ac:dyDescent="0.2">
      <c r="E1157" s="61"/>
      <c r="F1157" s="61"/>
      <c r="G1157" s="61"/>
      <c r="H1157" s="61"/>
      <c r="I1157" s="62"/>
      <c r="J1157" s="2"/>
      <c r="K1157" s="2"/>
    </row>
    <row r="1158" spans="5:11" x14ac:dyDescent="0.2">
      <c r="E1158" s="61"/>
      <c r="F1158" s="61"/>
      <c r="G1158" s="61"/>
      <c r="H1158" s="61"/>
      <c r="I1158" s="62"/>
      <c r="J1158" s="2"/>
      <c r="K1158" s="2"/>
    </row>
    <row r="1159" spans="5:11" x14ac:dyDescent="0.2">
      <c r="E1159" s="61"/>
      <c r="F1159" s="61"/>
      <c r="G1159" s="61"/>
      <c r="H1159" s="61"/>
      <c r="I1159" s="62"/>
      <c r="J1159" s="2"/>
      <c r="K1159" s="2"/>
    </row>
    <row r="1160" spans="5:11" x14ac:dyDescent="0.2">
      <c r="E1160" s="61"/>
      <c r="F1160" s="61"/>
      <c r="G1160" s="61"/>
      <c r="H1160" s="61"/>
      <c r="I1160" s="62"/>
      <c r="J1160" s="2"/>
      <c r="K1160" s="2"/>
    </row>
    <row r="1161" spans="5:11" x14ac:dyDescent="0.2">
      <c r="E1161" s="61"/>
      <c r="F1161" s="61"/>
      <c r="G1161" s="61"/>
      <c r="H1161" s="61"/>
      <c r="I1161" s="62"/>
      <c r="J1161" s="2"/>
      <c r="K1161" s="2"/>
    </row>
    <row r="1162" spans="5:11" x14ac:dyDescent="0.2">
      <c r="E1162" s="61"/>
      <c r="F1162" s="61"/>
      <c r="G1162" s="61"/>
      <c r="H1162" s="61"/>
      <c r="I1162" s="62"/>
      <c r="J1162" s="2"/>
      <c r="K1162" s="2"/>
    </row>
    <row r="1163" spans="5:11" x14ac:dyDescent="0.2">
      <c r="E1163" s="61"/>
      <c r="F1163" s="61"/>
      <c r="G1163" s="61"/>
      <c r="H1163" s="61"/>
      <c r="I1163" s="62"/>
      <c r="J1163" s="2"/>
      <c r="K1163" s="2"/>
    </row>
    <row r="1164" spans="5:11" x14ac:dyDescent="0.2">
      <c r="E1164" s="61"/>
      <c r="F1164" s="61"/>
      <c r="G1164" s="61"/>
      <c r="H1164" s="61"/>
      <c r="I1164" s="62"/>
      <c r="J1164" s="2"/>
      <c r="K1164" s="2"/>
    </row>
    <row r="1165" spans="5:11" x14ac:dyDescent="0.2">
      <c r="E1165" s="61"/>
      <c r="F1165" s="61"/>
      <c r="G1165" s="61"/>
      <c r="H1165" s="61"/>
      <c r="I1165" s="62"/>
      <c r="J1165" s="2"/>
      <c r="K1165" s="2"/>
    </row>
    <row r="1166" spans="5:11" x14ac:dyDescent="0.2">
      <c r="E1166" s="61"/>
      <c r="F1166" s="61"/>
      <c r="G1166" s="61"/>
      <c r="H1166" s="61"/>
      <c r="I1166" s="62"/>
      <c r="J1166" s="2"/>
      <c r="K1166" s="2"/>
    </row>
    <row r="1167" spans="5:11" x14ac:dyDescent="0.2">
      <c r="E1167" s="61"/>
      <c r="F1167" s="61"/>
      <c r="G1167" s="61"/>
      <c r="H1167" s="61"/>
      <c r="I1167" s="62"/>
      <c r="J1167" s="2"/>
      <c r="K1167" s="2"/>
    </row>
    <row r="1168" spans="5:11" x14ac:dyDescent="0.2">
      <c r="E1168" s="61"/>
      <c r="F1168" s="61"/>
      <c r="G1168" s="61"/>
      <c r="H1168" s="61"/>
      <c r="I1168" s="62"/>
      <c r="J1168" s="2"/>
      <c r="K1168" s="2"/>
    </row>
    <row r="1169" spans="5:11" x14ac:dyDescent="0.2">
      <c r="E1169" s="61"/>
      <c r="F1169" s="61"/>
      <c r="G1169" s="61"/>
      <c r="H1169" s="61"/>
      <c r="I1169" s="62"/>
      <c r="J1169" s="2"/>
      <c r="K1169" s="2"/>
    </row>
    <row r="1170" spans="5:11" x14ac:dyDescent="0.2">
      <c r="E1170" s="61"/>
      <c r="F1170" s="61"/>
      <c r="G1170" s="61"/>
      <c r="H1170" s="61"/>
      <c r="I1170" s="62"/>
      <c r="J1170" s="2"/>
      <c r="K1170" s="2"/>
    </row>
    <row r="1171" spans="5:11" x14ac:dyDescent="0.2">
      <c r="E1171" s="61"/>
      <c r="F1171" s="61"/>
      <c r="G1171" s="61"/>
      <c r="H1171" s="61"/>
      <c r="I1171" s="62"/>
      <c r="J1171" s="2"/>
      <c r="K1171" s="2"/>
    </row>
    <row r="1172" spans="5:11" x14ac:dyDescent="0.2">
      <c r="E1172" s="61"/>
      <c r="F1172" s="61"/>
      <c r="G1172" s="61"/>
      <c r="H1172" s="61"/>
      <c r="I1172" s="62"/>
      <c r="J1172" s="2"/>
      <c r="K1172" s="2"/>
    </row>
    <row r="1173" spans="5:11" x14ac:dyDescent="0.2">
      <c r="E1173" s="61"/>
      <c r="F1173" s="61"/>
      <c r="G1173" s="61"/>
      <c r="H1173" s="61"/>
      <c r="I1173" s="62"/>
      <c r="J1173" s="2"/>
      <c r="K1173" s="2"/>
    </row>
    <row r="1174" spans="5:11" x14ac:dyDescent="0.2">
      <c r="E1174" s="61"/>
      <c r="F1174" s="61"/>
      <c r="G1174" s="61"/>
      <c r="H1174" s="61"/>
      <c r="I1174" s="62"/>
      <c r="J1174" s="2"/>
      <c r="K1174" s="2"/>
    </row>
    <row r="1175" spans="5:11" x14ac:dyDescent="0.2">
      <c r="E1175" s="61"/>
      <c r="F1175" s="61"/>
      <c r="G1175" s="61"/>
      <c r="H1175" s="61"/>
      <c r="I1175" s="62"/>
      <c r="J1175" s="2"/>
      <c r="K1175" s="2"/>
    </row>
    <row r="1176" spans="5:11" x14ac:dyDescent="0.2">
      <c r="E1176" s="61"/>
      <c r="F1176" s="61"/>
      <c r="G1176" s="61"/>
      <c r="H1176" s="61"/>
      <c r="I1176" s="62"/>
      <c r="J1176" s="2"/>
      <c r="K1176" s="2"/>
    </row>
    <row r="1177" spans="5:11" x14ac:dyDescent="0.2">
      <c r="E1177" s="61"/>
      <c r="F1177" s="61"/>
      <c r="G1177" s="61"/>
      <c r="H1177" s="61"/>
      <c r="I1177" s="62"/>
      <c r="J1177" s="2"/>
      <c r="K1177" s="2"/>
    </row>
    <row r="1178" spans="5:11" x14ac:dyDescent="0.2">
      <c r="E1178" s="61"/>
      <c r="F1178" s="61"/>
      <c r="G1178" s="61"/>
      <c r="H1178" s="61"/>
      <c r="I1178" s="62"/>
      <c r="J1178" s="2"/>
      <c r="K1178" s="2"/>
    </row>
    <row r="1179" spans="5:11" x14ac:dyDescent="0.2">
      <c r="E1179" s="61"/>
      <c r="F1179" s="61"/>
      <c r="G1179" s="61"/>
      <c r="H1179" s="61"/>
      <c r="I1179" s="62"/>
      <c r="J1179" s="2"/>
      <c r="K1179" s="2"/>
    </row>
    <row r="1180" spans="5:11" x14ac:dyDescent="0.2">
      <c r="E1180" s="61"/>
      <c r="F1180" s="61"/>
      <c r="G1180" s="61"/>
      <c r="H1180" s="61"/>
      <c r="I1180" s="62"/>
      <c r="J1180" s="2"/>
      <c r="K1180" s="2"/>
    </row>
    <row r="1181" spans="5:11" x14ac:dyDescent="0.2">
      <c r="E1181" s="61"/>
      <c r="F1181" s="61"/>
      <c r="G1181" s="61"/>
      <c r="H1181" s="61"/>
      <c r="I1181" s="62"/>
      <c r="J1181" s="2"/>
      <c r="K1181" s="2"/>
    </row>
    <row r="1182" spans="5:11" x14ac:dyDescent="0.2">
      <c r="E1182" s="61"/>
      <c r="F1182" s="61"/>
      <c r="G1182" s="61"/>
      <c r="H1182" s="61"/>
      <c r="I1182" s="62"/>
      <c r="J1182" s="2"/>
      <c r="K1182" s="2"/>
    </row>
    <row r="1183" spans="5:11" x14ac:dyDescent="0.2">
      <c r="E1183" s="61"/>
      <c r="F1183" s="61"/>
      <c r="G1183" s="61"/>
      <c r="H1183" s="61"/>
      <c r="I1183" s="62"/>
      <c r="J1183" s="2"/>
      <c r="K1183" s="2"/>
    </row>
    <row r="1184" spans="5:11" x14ac:dyDescent="0.2">
      <c r="E1184" s="61"/>
      <c r="F1184" s="61"/>
      <c r="G1184" s="61"/>
      <c r="H1184" s="61"/>
      <c r="I1184" s="62"/>
      <c r="J1184" s="2"/>
      <c r="K1184" s="2"/>
    </row>
    <row r="1185" spans="5:11" x14ac:dyDescent="0.2">
      <c r="E1185" s="61"/>
      <c r="F1185" s="61"/>
      <c r="G1185" s="61"/>
      <c r="H1185" s="61"/>
      <c r="I1185" s="62"/>
      <c r="J1185" s="2"/>
      <c r="K1185" s="2"/>
    </row>
    <row r="1186" spans="5:11" x14ac:dyDescent="0.2">
      <c r="E1186" s="61"/>
      <c r="F1186" s="61"/>
      <c r="G1186" s="61"/>
      <c r="H1186" s="61"/>
      <c r="I1186" s="62"/>
      <c r="J1186" s="2"/>
      <c r="K1186" s="2"/>
    </row>
    <row r="1187" spans="5:11" x14ac:dyDescent="0.2">
      <c r="E1187" s="61"/>
      <c r="F1187" s="61"/>
      <c r="G1187" s="61"/>
      <c r="H1187" s="61"/>
      <c r="I1187" s="62"/>
      <c r="J1187" s="2"/>
      <c r="K1187" s="2"/>
    </row>
    <row r="1188" spans="5:11" x14ac:dyDescent="0.2">
      <c r="E1188" s="61"/>
      <c r="F1188" s="61"/>
      <c r="G1188" s="61"/>
      <c r="H1188" s="61"/>
      <c r="I1188" s="62"/>
      <c r="J1188" s="2"/>
      <c r="K1188" s="2"/>
    </row>
    <row r="1189" spans="5:11" x14ac:dyDescent="0.2">
      <c r="E1189" s="61"/>
      <c r="F1189" s="61"/>
      <c r="G1189" s="61"/>
      <c r="H1189" s="61"/>
      <c r="I1189" s="62"/>
      <c r="J1189" s="2"/>
      <c r="K1189" s="2"/>
    </row>
    <row r="1190" spans="5:11" x14ac:dyDescent="0.2">
      <c r="E1190" s="61"/>
      <c r="F1190" s="61"/>
      <c r="G1190" s="61"/>
      <c r="H1190" s="61"/>
      <c r="I1190" s="62"/>
      <c r="J1190" s="2"/>
      <c r="K1190" s="2"/>
    </row>
    <row r="1191" spans="5:11" x14ac:dyDescent="0.2">
      <c r="E1191" s="61"/>
      <c r="F1191" s="61"/>
      <c r="G1191" s="61"/>
      <c r="H1191" s="61"/>
      <c r="I1191" s="62"/>
      <c r="J1191" s="2"/>
      <c r="K1191" s="2"/>
    </row>
    <row r="1192" spans="5:11" x14ac:dyDescent="0.2">
      <c r="E1192" s="61"/>
      <c r="F1192" s="61"/>
      <c r="G1192" s="61"/>
      <c r="H1192" s="61"/>
      <c r="I1192" s="62"/>
      <c r="J1192" s="2"/>
      <c r="K1192" s="2"/>
    </row>
    <row r="1193" spans="5:11" x14ac:dyDescent="0.2">
      <c r="E1193" s="61"/>
      <c r="F1193" s="61"/>
      <c r="G1193" s="61"/>
      <c r="H1193" s="61"/>
      <c r="I1193" s="62"/>
      <c r="J1193" s="2"/>
      <c r="K1193" s="2"/>
    </row>
    <row r="1194" spans="5:11" x14ac:dyDescent="0.2">
      <c r="E1194" s="61"/>
      <c r="F1194" s="61"/>
      <c r="G1194" s="61"/>
      <c r="H1194" s="61"/>
      <c r="I1194" s="62"/>
      <c r="J1194" s="2"/>
      <c r="K1194" s="2"/>
    </row>
    <row r="1195" spans="5:11" x14ac:dyDescent="0.2">
      <c r="E1195" s="61"/>
      <c r="F1195" s="61"/>
      <c r="G1195" s="61"/>
      <c r="H1195" s="61"/>
      <c r="I1195" s="62"/>
      <c r="J1195" s="2"/>
      <c r="K1195" s="2"/>
    </row>
    <row r="1196" spans="5:11" x14ac:dyDescent="0.2">
      <c r="E1196" s="61"/>
      <c r="F1196" s="61"/>
      <c r="G1196" s="61"/>
      <c r="H1196" s="61"/>
      <c r="I1196" s="62"/>
      <c r="J1196" s="2"/>
      <c r="K1196" s="2"/>
    </row>
    <row r="1197" spans="5:11" x14ac:dyDescent="0.2">
      <c r="E1197" s="61"/>
      <c r="F1197" s="61"/>
      <c r="G1197" s="61"/>
      <c r="H1197" s="61"/>
      <c r="I1197" s="62"/>
      <c r="J1197" s="2"/>
      <c r="K1197" s="2"/>
    </row>
    <row r="1198" spans="5:11" x14ac:dyDescent="0.2">
      <c r="E1198" s="61"/>
      <c r="F1198" s="61"/>
      <c r="G1198" s="61"/>
      <c r="H1198" s="61"/>
      <c r="I1198" s="62"/>
      <c r="J1198" s="2"/>
      <c r="K1198" s="2"/>
    </row>
    <row r="1199" spans="5:11" x14ac:dyDescent="0.2">
      <c r="E1199" s="61"/>
      <c r="F1199" s="61"/>
      <c r="G1199" s="61"/>
      <c r="H1199" s="61"/>
      <c r="I1199" s="62"/>
      <c r="J1199" s="2"/>
      <c r="K1199" s="2"/>
    </row>
    <row r="1200" spans="5:11" x14ac:dyDescent="0.2">
      <c r="E1200" s="61"/>
      <c r="F1200" s="61"/>
      <c r="G1200" s="61"/>
      <c r="H1200" s="61"/>
      <c r="I1200" s="62"/>
      <c r="J1200" s="2"/>
      <c r="K1200" s="2"/>
    </row>
    <row r="1201" spans="5:11" x14ac:dyDescent="0.2">
      <c r="E1201" s="61"/>
      <c r="F1201" s="61"/>
      <c r="G1201" s="61"/>
      <c r="H1201" s="61"/>
      <c r="I1201" s="62"/>
      <c r="J1201" s="2"/>
      <c r="K1201" s="2"/>
    </row>
    <row r="1202" spans="5:11" x14ac:dyDescent="0.2">
      <c r="E1202" s="61"/>
      <c r="F1202" s="61"/>
      <c r="G1202" s="61"/>
      <c r="H1202" s="61"/>
      <c r="I1202" s="62"/>
      <c r="J1202" s="2"/>
      <c r="K1202" s="2"/>
    </row>
    <row r="1203" spans="5:11" x14ac:dyDescent="0.2">
      <c r="E1203" s="61"/>
      <c r="F1203" s="61"/>
      <c r="G1203" s="61"/>
      <c r="H1203" s="61"/>
      <c r="I1203" s="62"/>
      <c r="J1203" s="2"/>
      <c r="K1203" s="2"/>
    </row>
    <row r="1204" spans="5:11" x14ac:dyDescent="0.2">
      <c r="E1204" s="61"/>
      <c r="F1204" s="61"/>
      <c r="G1204" s="61"/>
      <c r="H1204" s="61"/>
      <c r="I1204" s="62"/>
      <c r="J1204" s="2"/>
      <c r="K1204" s="2"/>
    </row>
    <row r="1205" spans="5:11" x14ac:dyDescent="0.2">
      <c r="E1205" s="61"/>
      <c r="F1205" s="61"/>
      <c r="G1205" s="61"/>
      <c r="H1205" s="61"/>
      <c r="I1205" s="62"/>
      <c r="J1205" s="2"/>
      <c r="K1205" s="2"/>
    </row>
    <row r="1206" spans="5:11" x14ac:dyDescent="0.2">
      <c r="E1206" s="61"/>
      <c r="F1206" s="61"/>
      <c r="G1206" s="61"/>
      <c r="H1206" s="61"/>
      <c r="I1206" s="62"/>
      <c r="J1206" s="2"/>
      <c r="K1206" s="2"/>
    </row>
    <row r="1207" spans="5:11" x14ac:dyDescent="0.2">
      <c r="E1207" s="61"/>
      <c r="F1207" s="61"/>
      <c r="G1207" s="61"/>
      <c r="H1207" s="61"/>
      <c r="I1207" s="62"/>
      <c r="J1207" s="2"/>
      <c r="K1207" s="2"/>
    </row>
    <row r="1208" spans="5:11" x14ac:dyDescent="0.2">
      <c r="E1208" s="61"/>
      <c r="F1208" s="61"/>
      <c r="G1208" s="61"/>
      <c r="H1208" s="61"/>
      <c r="I1208" s="62"/>
      <c r="J1208" s="2"/>
      <c r="K1208" s="2"/>
    </row>
    <row r="1209" spans="5:11" x14ac:dyDescent="0.2">
      <c r="E1209" s="61"/>
      <c r="F1209" s="61"/>
      <c r="G1209" s="61"/>
      <c r="H1209" s="61"/>
      <c r="I1209" s="62"/>
      <c r="J1209" s="2"/>
      <c r="K1209" s="2"/>
    </row>
    <row r="1210" spans="5:11" x14ac:dyDescent="0.2">
      <c r="E1210" s="61"/>
      <c r="F1210" s="61"/>
      <c r="G1210" s="61"/>
      <c r="H1210" s="61"/>
      <c r="I1210" s="62"/>
      <c r="J1210" s="2"/>
      <c r="K1210" s="2"/>
    </row>
    <row r="1211" spans="5:11" x14ac:dyDescent="0.2">
      <c r="E1211" s="61"/>
      <c r="F1211" s="61"/>
      <c r="G1211" s="61"/>
      <c r="H1211" s="61"/>
      <c r="I1211" s="62"/>
      <c r="J1211" s="2"/>
      <c r="K1211" s="2"/>
    </row>
    <row r="1212" spans="5:11" x14ac:dyDescent="0.2">
      <c r="E1212" s="61"/>
      <c r="F1212" s="61"/>
      <c r="G1212" s="61"/>
      <c r="H1212" s="61"/>
      <c r="I1212" s="62"/>
      <c r="J1212" s="2"/>
      <c r="K1212" s="2"/>
    </row>
    <row r="1213" spans="5:11" x14ac:dyDescent="0.2">
      <c r="E1213" s="61"/>
      <c r="F1213" s="61"/>
      <c r="G1213" s="61"/>
      <c r="H1213" s="61"/>
      <c r="I1213" s="62"/>
      <c r="J1213" s="2"/>
      <c r="K1213" s="2"/>
    </row>
    <row r="1214" spans="5:11" x14ac:dyDescent="0.2">
      <c r="E1214" s="61"/>
      <c r="F1214" s="61"/>
      <c r="G1214" s="61"/>
      <c r="H1214" s="61"/>
      <c r="I1214" s="62"/>
      <c r="J1214" s="2"/>
      <c r="K1214" s="2"/>
    </row>
    <row r="1215" spans="5:11" x14ac:dyDescent="0.2">
      <c r="E1215" s="61"/>
      <c r="F1215" s="61"/>
      <c r="G1215" s="61"/>
      <c r="H1215" s="61"/>
      <c r="I1215" s="62"/>
      <c r="J1215" s="2"/>
      <c r="K1215" s="2"/>
    </row>
    <row r="1216" spans="5:11" x14ac:dyDescent="0.2">
      <c r="E1216" s="61"/>
      <c r="F1216" s="61"/>
      <c r="G1216" s="61"/>
      <c r="H1216" s="61"/>
      <c r="I1216" s="62"/>
      <c r="J1216" s="2"/>
      <c r="K1216" s="2"/>
    </row>
    <row r="1217" spans="5:11" x14ac:dyDescent="0.2">
      <c r="E1217" s="61"/>
      <c r="F1217" s="61"/>
      <c r="G1217" s="61"/>
      <c r="H1217" s="61"/>
      <c r="I1217" s="62"/>
      <c r="J1217" s="2"/>
      <c r="K1217" s="2"/>
    </row>
    <row r="1218" spans="5:11" x14ac:dyDescent="0.2">
      <c r="E1218" s="61"/>
      <c r="F1218" s="61"/>
      <c r="G1218" s="61"/>
      <c r="H1218" s="61"/>
      <c r="I1218" s="62"/>
      <c r="J1218" s="2"/>
      <c r="K1218" s="2"/>
    </row>
    <row r="1219" spans="5:11" x14ac:dyDescent="0.2">
      <c r="E1219" s="61"/>
      <c r="F1219" s="61"/>
      <c r="G1219" s="61"/>
      <c r="H1219" s="61"/>
      <c r="I1219" s="62"/>
      <c r="J1219" s="2"/>
      <c r="K1219" s="2"/>
    </row>
    <row r="1220" spans="5:11" x14ac:dyDescent="0.2">
      <c r="E1220" s="61"/>
      <c r="F1220" s="61"/>
      <c r="G1220" s="61"/>
      <c r="H1220" s="61"/>
      <c r="I1220" s="62"/>
      <c r="J1220" s="2"/>
      <c r="K1220" s="2"/>
    </row>
    <row r="1221" spans="5:11" x14ac:dyDescent="0.2">
      <c r="E1221" s="61"/>
      <c r="F1221" s="61"/>
      <c r="G1221" s="61"/>
      <c r="H1221" s="61"/>
      <c r="I1221" s="62"/>
      <c r="J1221" s="2"/>
      <c r="K1221" s="2"/>
    </row>
    <row r="1222" spans="5:11" x14ac:dyDescent="0.2">
      <c r="E1222" s="61"/>
      <c r="F1222" s="61"/>
      <c r="G1222" s="61"/>
      <c r="H1222" s="61"/>
      <c r="I1222" s="62"/>
      <c r="J1222" s="2"/>
      <c r="K1222" s="2"/>
    </row>
    <row r="1223" spans="5:11" x14ac:dyDescent="0.2">
      <c r="E1223" s="61"/>
      <c r="F1223" s="61"/>
      <c r="G1223" s="61"/>
      <c r="H1223" s="61"/>
      <c r="I1223" s="62"/>
      <c r="J1223" s="2"/>
      <c r="K1223" s="2"/>
    </row>
    <row r="1224" spans="5:11" x14ac:dyDescent="0.2">
      <c r="E1224" s="61"/>
      <c r="F1224" s="61"/>
      <c r="G1224" s="61"/>
      <c r="H1224" s="61"/>
      <c r="I1224" s="62"/>
      <c r="J1224" s="2"/>
      <c r="K1224" s="2"/>
    </row>
    <row r="1225" spans="5:11" x14ac:dyDescent="0.2">
      <c r="E1225" s="61"/>
      <c r="F1225" s="61"/>
      <c r="G1225" s="61"/>
      <c r="H1225" s="61"/>
      <c r="I1225" s="62"/>
      <c r="J1225" s="2"/>
      <c r="K1225" s="2"/>
    </row>
    <row r="1226" spans="5:11" x14ac:dyDescent="0.2">
      <c r="E1226" s="61"/>
      <c r="F1226" s="61"/>
      <c r="G1226" s="61"/>
      <c r="H1226" s="61"/>
      <c r="I1226" s="62"/>
      <c r="J1226" s="2"/>
      <c r="K1226" s="2"/>
    </row>
    <row r="1227" spans="5:11" x14ac:dyDescent="0.2">
      <c r="E1227" s="61"/>
      <c r="F1227" s="61"/>
      <c r="G1227" s="61"/>
      <c r="H1227" s="61"/>
      <c r="I1227" s="62"/>
      <c r="J1227" s="2"/>
      <c r="K1227" s="2"/>
    </row>
    <row r="1228" spans="5:11" x14ac:dyDescent="0.2">
      <c r="E1228" s="61"/>
      <c r="F1228" s="61"/>
      <c r="G1228" s="61"/>
      <c r="H1228" s="61"/>
      <c r="I1228" s="62"/>
      <c r="J1228" s="2"/>
      <c r="K1228" s="2"/>
    </row>
    <row r="1229" spans="5:11" x14ac:dyDescent="0.2">
      <c r="E1229" s="61"/>
      <c r="F1229" s="61"/>
      <c r="G1229" s="61"/>
      <c r="H1229" s="61"/>
      <c r="I1229" s="62"/>
      <c r="J1229" s="2"/>
      <c r="K1229" s="2"/>
    </row>
    <row r="1230" spans="5:11" x14ac:dyDescent="0.2">
      <c r="E1230" s="61"/>
      <c r="F1230" s="61"/>
      <c r="G1230" s="61"/>
      <c r="H1230" s="61"/>
      <c r="I1230" s="62"/>
      <c r="J1230" s="2"/>
      <c r="K1230" s="2"/>
    </row>
    <row r="1231" spans="5:11" x14ac:dyDescent="0.2">
      <c r="E1231" s="61"/>
      <c r="F1231" s="61"/>
      <c r="G1231" s="61"/>
      <c r="H1231" s="61"/>
      <c r="I1231" s="62"/>
      <c r="J1231" s="2"/>
      <c r="K1231" s="2"/>
    </row>
    <row r="1232" spans="5:11" x14ac:dyDescent="0.2">
      <c r="E1232" s="61"/>
      <c r="F1232" s="61"/>
      <c r="G1232" s="61"/>
      <c r="H1232" s="61"/>
      <c r="I1232" s="62"/>
      <c r="J1232" s="2"/>
      <c r="K1232" s="2"/>
    </row>
    <row r="1233" spans="5:11" x14ac:dyDescent="0.2">
      <c r="E1233" s="61"/>
      <c r="F1233" s="61"/>
      <c r="G1233" s="61"/>
      <c r="H1233" s="61"/>
      <c r="I1233" s="62"/>
      <c r="J1233" s="2"/>
      <c r="K1233" s="2"/>
    </row>
    <row r="1234" spans="5:11" x14ac:dyDescent="0.2">
      <c r="E1234" s="61"/>
      <c r="F1234" s="61"/>
      <c r="G1234" s="61"/>
      <c r="H1234" s="61"/>
      <c r="I1234" s="62"/>
      <c r="J1234" s="2"/>
      <c r="K1234" s="2"/>
    </row>
    <row r="1235" spans="5:11" x14ac:dyDescent="0.2">
      <c r="E1235" s="61"/>
      <c r="F1235" s="61"/>
      <c r="G1235" s="61"/>
      <c r="H1235" s="61"/>
      <c r="I1235" s="62"/>
      <c r="J1235" s="2"/>
      <c r="K1235" s="2"/>
    </row>
    <row r="1236" spans="5:11" x14ac:dyDescent="0.2">
      <c r="E1236" s="61"/>
      <c r="F1236" s="61"/>
      <c r="G1236" s="61"/>
      <c r="H1236" s="61"/>
      <c r="I1236" s="62"/>
      <c r="J1236" s="2"/>
      <c r="K1236" s="2"/>
    </row>
    <row r="1237" spans="5:11" x14ac:dyDescent="0.2">
      <c r="E1237" s="61"/>
      <c r="F1237" s="61"/>
      <c r="G1237" s="61"/>
      <c r="H1237" s="61"/>
      <c r="I1237" s="62"/>
      <c r="J1237" s="2"/>
      <c r="K1237" s="2"/>
    </row>
    <row r="1238" spans="5:11" x14ac:dyDescent="0.2">
      <c r="E1238" s="61"/>
      <c r="F1238" s="61"/>
      <c r="G1238" s="61"/>
      <c r="H1238" s="61"/>
      <c r="I1238" s="62"/>
      <c r="J1238" s="2"/>
      <c r="K1238" s="2"/>
    </row>
    <row r="1239" spans="5:11" x14ac:dyDescent="0.2">
      <c r="E1239" s="61"/>
      <c r="F1239" s="61"/>
      <c r="G1239" s="61"/>
      <c r="H1239" s="61"/>
      <c r="I1239" s="62"/>
      <c r="J1239" s="2"/>
      <c r="K1239" s="2"/>
    </row>
    <row r="1240" spans="5:11" x14ac:dyDescent="0.2">
      <c r="E1240" s="61"/>
      <c r="F1240" s="61"/>
      <c r="G1240" s="61"/>
      <c r="H1240" s="61"/>
      <c r="I1240" s="62"/>
      <c r="J1240" s="2"/>
      <c r="K1240" s="2"/>
    </row>
    <row r="1241" spans="5:11" x14ac:dyDescent="0.2">
      <c r="E1241" s="61"/>
      <c r="F1241" s="61"/>
      <c r="G1241" s="61"/>
      <c r="H1241" s="61"/>
      <c r="I1241" s="62"/>
      <c r="J1241" s="2"/>
      <c r="K1241" s="2"/>
    </row>
    <row r="1242" spans="5:11" x14ac:dyDescent="0.2">
      <c r="E1242" s="61"/>
      <c r="F1242" s="61"/>
      <c r="G1242" s="61"/>
      <c r="H1242" s="61"/>
      <c r="I1242" s="62"/>
      <c r="J1242" s="2"/>
      <c r="K1242" s="2"/>
    </row>
    <row r="1243" spans="5:11" x14ac:dyDescent="0.2">
      <c r="E1243" s="61"/>
      <c r="F1243" s="61"/>
      <c r="G1243" s="61"/>
      <c r="H1243" s="61"/>
      <c r="I1243" s="62"/>
      <c r="J1243" s="2"/>
      <c r="K1243" s="2"/>
    </row>
    <row r="1244" spans="5:11" x14ac:dyDescent="0.2">
      <c r="E1244" s="61"/>
      <c r="F1244" s="61"/>
      <c r="G1244" s="61"/>
      <c r="H1244" s="61"/>
      <c r="I1244" s="62"/>
      <c r="J1244" s="2"/>
      <c r="K1244" s="2"/>
    </row>
    <row r="1245" spans="5:11" x14ac:dyDescent="0.2">
      <c r="E1245" s="61"/>
      <c r="F1245" s="61"/>
      <c r="G1245" s="61"/>
      <c r="H1245" s="61"/>
      <c r="I1245" s="62"/>
      <c r="J1245" s="2"/>
      <c r="K1245" s="2"/>
    </row>
    <row r="1246" spans="5:11" x14ac:dyDescent="0.2">
      <c r="E1246" s="61"/>
      <c r="F1246" s="61"/>
      <c r="G1246" s="61"/>
      <c r="H1246" s="61"/>
      <c r="I1246" s="62"/>
      <c r="J1246" s="2"/>
      <c r="K1246" s="2"/>
    </row>
    <row r="1247" spans="5:11" x14ac:dyDescent="0.2">
      <c r="E1247" s="61"/>
      <c r="F1247" s="61"/>
      <c r="G1247" s="61"/>
      <c r="H1247" s="61"/>
      <c r="I1247" s="62"/>
      <c r="J1247" s="2"/>
      <c r="K1247" s="2"/>
    </row>
    <row r="1248" spans="5:11" x14ac:dyDescent="0.2">
      <c r="E1248" s="61"/>
      <c r="F1248" s="61"/>
      <c r="G1248" s="61"/>
      <c r="H1248" s="61"/>
      <c r="I1248" s="62"/>
      <c r="J1248" s="2"/>
      <c r="K1248" s="2"/>
    </row>
    <row r="1249" spans="5:11" x14ac:dyDescent="0.2">
      <c r="E1249" s="61"/>
      <c r="F1249" s="61"/>
      <c r="G1249" s="61"/>
      <c r="H1249" s="61"/>
      <c r="I1249" s="62"/>
      <c r="J1249" s="2"/>
      <c r="K1249" s="2"/>
    </row>
    <row r="1250" spans="5:11" x14ac:dyDescent="0.2">
      <c r="E1250" s="61"/>
      <c r="F1250" s="61"/>
      <c r="G1250" s="61"/>
      <c r="H1250" s="61"/>
      <c r="I1250" s="62"/>
      <c r="J1250" s="2"/>
      <c r="K1250" s="2"/>
    </row>
    <row r="1251" spans="5:11" x14ac:dyDescent="0.2">
      <c r="E1251" s="61"/>
      <c r="F1251" s="61"/>
      <c r="G1251" s="61"/>
      <c r="H1251" s="61"/>
      <c r="I1251" s="62"/>
      <c r="J1251" s="2"/>
      <c r="K1251" s="2"/>
    </row>
    <row r="1252" spans="5:11" x14ac:dyDescent="0.2">
      <c r="E1252" s="61"/>
      <c r="F1252" s="61"/>
      <c r="G1252" s="61"/>
      <c r="H1252" s="61"/>
      <c r="I1252" s="62"/>
      <c r="J1252" s="2"/>
      <c r="K1252" s="2"/>
    </row>
  </sheetData>
  <mergeCells count="124">
    <mergeCell ref="A250:A251"/>
    <mergeCell ref="B250:B251"/>
    <mergeCell ref="C250:C251"/>
    <mergeCell ref="D250:D251"/>
    <mergeCell ref="F250:H250"/>
    <mergeCell ref="I250:I251"/>
    <mergeCell ref="A300:A301"/>
    <mergeCell ref="B300:B301"/>
    <mergeCell ref="C300:C301"/>
    <mergeCell ref="D300:D301"/>
    <mergeCell ref="F300:H300"/>
    <mergeCell ref="I300:I301"/>
    <mergeCell ref="D253:I253"/>
    <mergeCell ref="D304:I304"/>
    <mergeCell ref="A53:A54"/>
    <mergeCell ref="B53:B54"/>
    <mergeCell ref="C53:C54"/>
    <mergeCell ref="D53:D54"/>
    <mergeCell ref="F53:H53"/>
    <mergeCell ref="I53:I54"/>
    <mergeCell ref="A106:A107"/>
    <mergeCell ref="B106:B107"/>
    <mergeCell ref="C106:C107"/>
    <mergeCell ref="D106:D107"/>
    <mergeCell ref="F106:H106"/>
    <mergeCell ref="I106:I107"/>
    <mergeCell ref="A160:A161"/>
    <mergeCell ref="B160:B161"/>
    <mergeCell ref="C160:C161"/>
    <mergeCell ref="D160:D161"/>
    <mergeCell ref="F160:H160"/>
    <mergeCell ref="I160:I161"/>
    <mergeCell ref="A210:A211"/>
    <mergeCell ref="B210:B211"/>
    <mergeCell ref="C210:C211"/>
    <mergeCell ref="D210:D211"/>
    <mergeCell ref="A86:C86"/>
    <mergeCell ref="D21:I21"/>
    <mergeCell ref="D24:I24"/>
    <mergeCell ref="D74:I74"/>
    <mergeCell ref="D77:I77"/>
    <mergeCell ref="D134:I134"/>
    <mergeCell ref="D268:I268"/>
    <mergeCell ref="D287:I287"/>
    <mergeCell ref="D296:I296"/>
    <mergeCell ref="D303:I303"/>
    <mergeCell ref="F210:H210"/>
    <mergeCell ref="I210:I211"/>
    <mergeCell ref="D227:I227"/>
    <mergeCell ref="D192:I192"/>
    <mergeCell ref="D264:I264"/>
    <mergeCell ref="D32:I32"/>
    <mergeCell ref="D39:I39"/>
    <mergeCell ref="D45:I45"/>
    <mergeCell ref="D81:I81"/>
    <mergeCell ref="D125:I125"/>
    <mergeCell ref="D88:I88"/>
    <mergeCell ref="D82:I82"/>
    <mergeCell ref="D183:I183"/>
    <mergeCell ref="D102:I102"/>
    <mergeCell ref="D116:I116"/>
    <mergeCell ref="D131:I131"/>
    <mergeCell ref="D137:I137"/>
    <mergeCell ref="D146:I146"/>
    <mergeCell ref="D172:I172"/>
    <mergeCell ref="D140:I140"/>
    <mergeCell ref="D163:I163"/>
    <mergeCell ref="D151:I151"/>
    <mergeCell ref="A310:D310"/>
    <mergeCell ref="D275:I275"/>
    <mergeCell ref="D292:I292"/>
    <mergeCell ref="D271:I271"/>
    <mergeCell ref="D291:I291"/>
    <mergeCell ref="D279:I279"/>
    <mergeCell ref="D177:I177"/>
    <mergeCell ref="D258:I258"/>
    <mergeCell ref="D235:I235"/>
    <mergeCell ref="D257:I257"/>
    <mergeCell ref="D203:I203"/>
    <mergeCell ref="D240:I240"/>
    <mergeCell ref="D247:I247"/>
    <mergeCell ref="D234:I234"/>
    <mergeCell ref="D213:I213"/>
    <mergeCell ref="D219:I219"/>
    <mergeCell ref="D220:I220"/>
    <mergeCell ref="A1:I1"/>
    <mergeCell ref="A7:C7"/>
    <mergeCell ref="D7:I7"/>
    <mergeCell ref="D11:I11"/>
    <mergeCell ref="A2:I2"/>
    <mergeCell ref="A15:C15"/>
    <mergeCell ref="D15:I15"/>
    <mergeCell ref="D16:I16"/>
    <mergeCell ref="A4:A5"/>
    <mergeCell ref="B4:B5"/>
    <mergeCell ref="C4:C5"/>
    <mergeCell ref="D4:D5"/>
    <mergeCell ref="F4:H4"/>
    <mergeCell ref="I4:I5"/>
    <mergeCell ref="D8:I8"/>
    <mergeCell ref="D244:I244"/>
    <mergeCell ref="A20:C20"/>
    <mergeCell ref="D20:I20"/>
    <mergeCell ref="D27:I27"/>
    <mergeCell ref="D92:I92"/>
    <mergeCell ref="D86:I86"/>
    <mergeCell ref="D87:I87"/>
    <mergeCell ref="A87:C87"/>
    <mergeCell ref="A31:C31"/>
    <mergeCell ref="D31:I31"/>
    <mergeCell ref="A50:C50"/>
    <mergeCell ref="D50:I50"/>
    <mergeCell ref="D70:I70"/>
    <mergeCell ref="D71:I71"/>
    <mergeCell ref="D63:I63"/>
    <mergeCell ref="D51:I51"/>
    <mergeCell ref="A81:C81"/>
    <mergeCell ref="D59:I59"/>
    <mergeCell ref="D188:I188"/>
    <mergeCell ref="D195:I195"/>
    <mergeCell ref="D198:I198"/>
    <mergeCell ref="D228:I228"/>
    <mergeCell ref="D207:I207"/>
    <mergeCell ref="D189:I189"/>
  </mergeCells>
  <phoneticPr fontId="3" type="noConversion"/>
  <printOptions horizontalCentered="1"/>
  <pageMargins left="0.19685039370078741" right="0.19685039370078741" top="0.78740157480314965" bottom="0.7874015748031496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wg dzialów</vt:lpstr>
      <vt:lpstr>wg paragrafów</vt:lpstr>
    </vt:vector>
  </TitlesOfParts>
  <Company>UMiG Międzybórz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UMIG-RADA</cp:lastModifiedBy>
  <cp:lastPrinted>2024-03-06T09:00:55Z</cp:lastPrinted>
  <dcterms:created xsi:type="dcterms:W3CDTF">2006-11-07T08:38:17Z</dcterms:created>
  <dcterms:modified xsi:type="dcterms:W3CDTF">2024-03-28T11:54:42Z</dcterms:modified>
</cp:coreProperties>
</file>