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MIG-SKARBNIK\Documents\Budżet 2023\9. Sprawozdania\3. Instytucje kultury\"/>
    </mc:Choice>
  </mc:AlternateContent>
  <xr:revisionPtr revIDLastSave="0" documentId="8_{DB6A3105-EB6E-4F7E-9ED7-4CA5799F473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1" l="1"/>
  <c r="D23" i="1"/>
  <c r="E39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40" i="1"/>
  <c r="E21" i="1"/>
  <c r="E14" i="1"/>
  <c r="E15" i="1"/>
  <c r="E16" i="1"/>
  <c r="E17" i="1"/>
  <c r="E18" i="1"/>
  <c r="D13" i="1"/>
  <c r="C13" i="1"/>
  <c r="E23" i="1" l="1"/>
  <c r="E24" i="1"/>
  <c r="E13" i="1"/>
</calcChain>
</file>

<file path=xl/sharedStrings.xml><?xml version="1.0" encoding="utf-8"?>
<sst xmlns="http://schemas.openxmlformats.org/spreadsheetml/2006/main" count="78" uniqueCount="65">
  <si>
    <t>ZESTAWIENIE Z WYKONANIA PLANU FINANSOWEGO</t>
  </si>
  <si>
    <t>Miejsko-Gminnego Ośrodka Kultury w Międzyborzu</t>
  </si>
  <si>
    <t>Lp.</t>
  </si>
  <si>
    <t xml:space="preserve">     </t>
  </si>
  <si>
    <t xml:space="preserve">       Plan</t>
  </si>
  <si>
    <t xml:space="preserve">Wykonanie </t>
  </si>
  <si>
    <t>wg stanu na</t>
  </si>
  <si>
    <t xml:space="preserve">   dzień</t>
  </si>
  <si>
    <t xml:space="preserve">Wskaźnik     </t>
  </si>
  <si>
    <t xml:space="preserve">      4-3</t>
  </si>
  <si>
    <t>-</t>
  </si>
  <si>
    <t>PRZYCHODY OGÓŁEM ;</t>
  </si>
  <si>
    <t>1.</t>
  </si>
  <si>
    <t>Dotacje na bieżącą działalność</t>
  </si>
  <si>
    <t>w tym: dotacja z budżetu gminy</t>
  </si>
  <si>
    <t>2.</t>
  </si>
  <si>
    <t>Przychody ze sprzedaży usług</t>
  </si>
  <si>
    <t>w tym : najem</t>
  </si>
  <si>
    <t>3.</t>
  </si>
  <si>
    <t>4.</t>
  </si>
  <si>
    <t>Sprzedaż składników majątku ruchomego</t>
  </si>
  <si>
    <t>/z wyjątkiem zabytków/</t>
  </si>
  <si>
    <t>5.</t>
  </si>
  <si>
    <t>Pozostałe przychody operacyjne i finansowe</t>
  </si>
  <si>
    <t>II</t>
  </si>
  <si>
    <t>DOTACJE BUDŻETOWE NA FINASOWANIE ROZWOJU INSTYTUCJI</t>
  </si>
  <si>
    <t>III</t>
  </si>
  <si>
    <t>KOSZTY z amortyzacją stopniową</t>
  </si>
  <si>
    <t>Koszty bez amortyzacji stopniowej</t>
  </si>
  <si>
    <t>Wynagrodzenia</t>
  </si>
  <si>
    <t>w tym:  ze stosunku pracy</t>
  </si>
  <si>
    <t xml:space="preserve">             z tytułu umów zlecenia i o dzieło</t>
  </si>
  <si>
    <t xml:space="preserve">Ubezpieczenia społeczne i inne świadczenia </t>
  </si>
  <si>
    <t>w tym: składki z tytułu ubezpieczeń społecznych</t>
  </si>
  <si>
    <t xml:space="preserve">             składki na Fundusz Pracy</t>
  </si>
  <si>
    <t xml:space="preserve">             świadczenia urlopowe</t>
  </si>
  <si>
    <t>Materiały, energia i usługi</t>
  </si>
  <si>
    <t xml:space="preserve">          energia elektryczna i cieplna</t>
  </si>
  <si>
    <t xml:space="preserve">Amortyzacja </t>
  </si>
  <si>
    <t xml:space="preserve">w tym: amortyzacja stopniowa </t>
  </si>
  <si>
    <t xml:space="preserve">             Amortyzacja 100%</t>
  </si>
  <si>
    <t>Pozostałe koszty operacyjne i finansowe</t>
  </si>
  <si>
    <t xml:space="preserve">6. </t>
  </si>
  <si>
    <t>7.</t>
  </si>
  <si>
    <t>IV</t>
  </si>
  <si>
    <t>V</t>
  </si>
  <si>
    <t>Stan należności</t>
  </si>
  <si>
    <t xml:space="preserve">       w tym: wymagalne :</t>
  </si>
  <si>
    <t>Stan zobowiązań</t>
  </si>
  <si>
    <t xml:space="preserve">        w tym wymagalne :</t>
  </si>
  <si>
    <t>Stan końcowy środków pieniężnych w kasie i na rachunku bankowym</t>
  </si>
  <si>
    <t xml:space="preserve">              Wyszczególnienie</t>
  </si>
  <si>
    <t>Stan początkowy środków pieniężnych w kasie i na rachunku bankowym</t>
  </si>
  <si>
    <t>Środki otrzymane od osób fizycznych i prawnych</t>
  </si>
  <si>
    <t>Podatki i opłaty</t>
  </si>
  <si>
    <t>WYDATKI ZWIĄZANE Z FINANSOWANIEM INWESTYCJI</t>
  </si>
  <si>
    <t>Załącznik Nr 2</t>
  </si>
  <si>
    <t>w tym:  remonty, naprawy i konserwacje, przeglądy</t>
  </si>
  <si>
    <t>STAN NALEŻNOŚCI, ZOBOWIĄZAŃ I ŚRODKÓW PIENIĘŻNYCH NA DZIEŃ 30.06.2021</t>
  </si>
  <si>
    <r>
      <t xml:space="preserve"> </t>
    </r>
    <r>
      <rPr>
        <b/>
        <sz val="10"/>
        <color theme="1"/>
        <rFont val="Times New Roman"/>
        <family val="1"/>
        <charset val="238"/>
      </rPr>
      <t xml:space="preserve">I </t>
    </r>
  </si>
  <si>
    <r>
      <t xml:space="preserve">Pozostałe koszty </t>
    </r>
    <r>
      <rPr>
        <i/>
        <sz val="10"/>
        <color theme="1"/>
        <rFont val="Times New Roman"/>
        <family val="1"/>
        <charset val="238"/>
      </rPr>
      <t xml:space="preserve"> (delegacje służbowe, ubezpiecz. majątkowe, reklama)</t>
    </r>
  </si>
  <si>
    <t>za 2023 Rok</t>
  </si>
  <si>
    <t xml:space="preserve">   na 2023 r.</t>
  </si>
  <si>
    <t>31.12.2023 r.</t>
  </si>
  <si>
    <t>Uwaga: stan zobowiązań, w tym rozliczenie zakupu z tyt. dostaw i usług  - dostawy niezafakturowane to kwota 4.315,94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</si>
</sst>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right" vertical="center" indent="10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/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10" fontId="6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0"/>
  <sheetViews>
    <sheetView tabSelected="1" topLeftCell="A39" zoomScale="200" zoomScaleNormal="200" workbookViewId="0">
      <selection activeCell="B42" sqref="B42"/>
    </sheetView>
  </sheetViews>
  <sheetFormatPr defaultRowHeight="15" x14ac:dyDescent="0.25"/>
  <cols>
    <col min="1" max="1" width="5.85546875" style="3" customWidth="1"/>
    <col min="2" max="2" width="43.42578125" style="3" customWidth="1"/>
    <col min="3" max="4" width="12.42578125" style="3" bestFit="1" customWidth="1"/>
    <col min="5" max="5" width="8.5703125" style="3" bestFit="1" customWidth="1"/>
    <col min="6" max="6" width="21" style="3" customWidth="1"/>
    <col min="7" max="16384" width="9.140625" style="3"/>
  </cols>
  <sheetData>
    <row r="1" spans="1:5" x14ac:dyDescent="0.25">
      <c r="A1" s="1"/>
      <c r="D1" s="24" t="s">
        <v>56</v>
      </c>
      <c r="E1" s="24"/>
    </row>
    <row r="2" spans="1:5" x14ac:dyDescent="0.25">
      <c r="A2" s="2"/>
    </row>
    <row r="3" spans="1:5" s="9" customFormat="1" ht="12.75" x14ac:dyDescent="0.2">
      <c r="A3" s="25" t="s">
        <v>0</v>
      </c>
      <c r="B3" s="25"/>
      <c r="C3" s="25"/>
      <c r="D3" s="25"/>
      <c r="E3" s="25"/>
    </row>
    <row r="4" spans="1:5" s="9" customFormat="1" ht="12.75" x14ac:dyDescent="0.2">
      <c r="A4" s="25" t="s">
        <v>1</v>
      </c>
      <c r="B4" s="25"/>
      <c r="C4" s="25"/>
      <c r="D4" s="25"/>
      <c r="E4" s="25"/>
    </row>
    <row r="5" spans="1:5" s="9" customFormat="1" ht="12.75" x14ac:dyDescent="0.2">
      <c r="A5" s="25" t="s">
        <v>61</v>
      </c>
      <c r="B5" s="25"/>
      <c r="C5" s="25"/>
      <c r="D5" s="25"/>
      <c r="E5" s="25"/>
    </row>
    <row r="6" spans="1:5" s="9" customFormat="1" ht="12.75" x14ac:dyDescent="0.2">
      <c r="A6" s="12"/>
    </row>
    <row r="7" spans="1:5" s="9" customFormat="1" ht="12.75" x14ac:dyDescent="0.2">
      <c r="A7" s="22" t="s">
        <v>2</v>
      </c>
      <c r="B7" s="22" t="s">
        <v>51</v>
      </c>
      <c r="C7" s="4" t="s">
        <v>3</v>
      </c>
      <c r="D7" s="6" t="s">
        <v>5</v>
      </c>
      <c r="E7" s="4"/>
    </row>
    <row r="8" spans="1:5" s="9" customFormat="1" ht="12.75" x14ac:dyDescent="0.2">
      <c r="A8" s="22"/>
      <c r="B8" s="22"/>
      <c r="C8" s="5" t="s">
        <v>4</v>
      </c>
      <c r="D8" s="7" t="s">
        <v>6</v>
      </c>
      <c r="E8" s="5" t="s">
        <v>8</v>
      </c>
    </row>
    <row r="9" spans="1:5" s="9" customFormat="1" ht="12.75" x14ac:dyDescent="0.2">
      <c r="A9" s="22"/>
      <c r="B9" s="22"/>
      <c r="C9" s="5" t="s">
        <v>62</v>
      </c>
      <c r="D9" s="7" t="s">
        <v>7</v>
      </c>
      <c r="E9" s="5" t="s">
        <v>9</v>
      </c>
    </row>
    <row r="10" spans="1:5" s="9" customFormat="1" ht="12.75" x14ac:dyDescent="0.2">
      <c r="A10" s="22"/>
      <c r="B10" s="22"/>
      <c r="C10" s="10"/>
      <c r="D10" s="8" t="s">
        <v>63</v>
      </c>
      <c r="E10" s="10"/>
    </row>
    <row r="11" spans="1:5" s="9" customFormat="1" ht="12.75" x14ac:dyDescent="0.2">
      <c r="A11" s="11" t="s">
        <v>12</v>
      </c>
      <c r="B11" s="11" t="s">
        <v>15</v>
      </c>
      <c r="C11" s="11" t="s">
        <v>18</v>
      </c>
      <c r="D11" s="11" t="s">
        <v>19</v>
      </c>
      <c r="E11" s="11" t="s">
        <v>22</v>
      </c>
    </row>
    <row r="12" spans="1:5" s="9" customFormat="1" ht="25.5" x14ac:dyDescent="0.2">
      <c r="A12" s="13"/>
      <c r="B12" s="13" t="s">
        <v>52</v>
      </c>
      <c r="C12" s="14">
        <v>27261.47</v>
      </c>
      <c r="D12" s="14"/>
      <c r="E12" s="11"/>
    </row>
    <row r="13" spans="1:5" s="9" customFormat="1" ht="12.75" x14ac:dyDescent="0.2">
      <c r="A13" s="13" t="s">
        <v>59</v>
      </c>
      <c r="B13" s="15" t="s">
        <v>11</v>
      </c>
      <c r="C13" s="16">
        <f>C14+C16+C18+C19+C21</f>
        <v>688520</v>
      </c>
      <c r="D13" s="16">
        <f>D14+D16+D18+D19+D21</f>
        <v>684883.19</v>
      </c>
      <c r="E13" s="17">
        <f>D13/C13</f>
        <v>0.99471793121477947</v>
      </c>
    </row>
    <row r="14" spans="1:5" s="9" customFormat="1" ht="12.75" x14ac:dyDescent="0.2">
      <c r="A14" s="11" t="s">
        <v>12</v>
      </c>
      <c r="B14" s="13" t="s">
        <v>13</v>
      </c>
      <c r="C14" s="14">
        <v>565500</v>
      </c>
      <c r="D14" s="14">
        <v>565500</v>
      </c>
      <c r="E14" s="18">
        <f t="shared" ref="E14:E18" si="0">D14/C14</f>
        <v>1</v>
      </c>
    </row>
    <row r="15" spans="1:5" s="9" customFormat="1" ht="12.75" x14ac:dyDescent="0.2">
      <c r="A15" s="11"/>
      <c r="B15" s="13" t="s">
        <v>14</v>
      </c>
      <c r="C15" s="14">
        <v>562500</v>
      </c>
      <c r="D15" s="14">
        <v>562500</v>
      </c>
      <c r="E15" s="18">
        <f t="shared" si="0"/>
        <v>1</v>
      </c>
    </row>
    <row r="16" spans="1:5" s="9" customFormat="1" ht="12.75" x14ac:dyDescent="0.2">
      <c r="A16" s="11" t="s">
        <v>15</v>
      </c>
      <c r="B16" s="13" t="s">
        <v>16</v>
      </c>
      <c r="C16" s="14">
        <v>62600</v>
      </c>
      <c r="D16" s="14">
        <v>55792.12</v>
      </c>
      <c r="E16" s="18">
        <f t="shared" si="0"/>
        <v>0.89124792332268377</v>
      </c>
    </row>
    <row r="17" spans="1:5" s="9" customFormat="1" ht="12.75" x14ac:dyDescent="0.2">
      <c r="A17" s="11"/>
      <c r="B17" s="13" t="s">
        <v>17</v>
      </c>
      <c r="C17" s="14">
        <v>11500</v>
      </c>
      <c r="D17" s="14">
        <v>6355.08</v>
      </c>
      <c r="E17" s="18">
        <f t="shared" si="0"/>
        <v>0.55261565217391306</v>
      </c>
    </row>
    <row r="18" spans="1:5" s="9" customFormat="1" ht="12.75" x14ac:dyDescent="0.2">
      <c r="A18" s="11" t="s">
        <v>18</v>
      </c>
      <c r="B18" s="13" t="s">
        <v>53</v>
      </c>
      <c r="C18" s="14">
        <v>1000</v>
      </c>
      <c r="D18" s="14">
        <v>0</v>
      </c>
      <c r="E18" s="18">
        <f t="shared" si="0"/>
        <v>0</v>
      </c>
    </row>
    <row r="19" spans="1:5" s="9" customFormat="1" ht="12.75" x14ac:dyDescent="0.2">
      <c r="A19" s="22" t="s">
        <v>19</v>
      </c>
      <c r="B19" s="13" t="s">
        <v>20</v>
      </c>
      <c r="C19" s="23">
        <v>0</v>
      </c>
      <c r="D19" s="23">
        <v>0</v>
      </c>
      <c r="E19" s="22" t="s">
        <v>10</v>
      </c>
    </row>
    <row r="20" spans="1:5" s="9" customFormat="1" ht="12.75" x14ac:dyDescent="0.2">
      <c r="A20" s="22"/>
      <c r="B20" s="13" t="s">
        <v>21</v>
      </c>
      <c r="C20" s="23"/>
      <c r="D20" s="23"/>
      <c r="E20" s="22"/>
    </row>
    <row r="21" spans="1:5" s="9" customFormat="1" ht="12.75" x14ac:dyDescent="0.2">
      <c r="A21" s="11" t="s">
        <v>22</v>
      </c>
      <c r="B21" s="13" t="s">
        <v>23</v>
      </c>
      <c r="C21" s="14">
        <v>59420</v>
      </c>
      <c r="D21" s="14">
        <v>63591.07</v>
      </c>
      <c r="E21" s="18">
        <f>D21/C21</f>
        <v>1.0701963985190173</v>
      </c>
    </row>
    <row r="22" spans="1:5" s="9" customFormat="1" ht="25.5" x14ac:dyDescent="0.2">
      <c r="A22" s="15" t="s">
        <v>24</v>
      </c>
      <c r="B22" s="15" t="s">
        <v>25</v>
      </c>
      <c r="C22" s="16">
        <v>0</v>
      </c>
      <c r="D22" s="16">
        <v>0</v>
      </c>
      <c r="E22" s="19" t="s">
        <v>10</v>
      </c>
    </row>
    <row r="23" spans="1:5" s="9" customFormat="1" ht="12.75" x14ac:dyDescent="0.2">
      <c r="A23" s="15" t="s">
        <v>26</v>
      </c>
      <c r="B23" s="15" t="s">
        <v>27</v>
      </c>
      <c r="C23" s="16">
        <f>C24+C36</f>
        <v>690346.03</v>
      </c>
      <c r="D23" s="16">
        <f>D24+D36</f>
        <v>687207.35</v>
      </c>
      <c r="E23" s="17">
        <f>D23/C23</f>
        <v>0.9954534684584192</v>
      </c>
    </row>
    <row r="24" spans="1:5" s="9" customFormat="1" ht="12.75" x14ac:dyDescent="0.2">
      <c r="A24" s="15"/>
      <c r="B24" s="15" t="s">
        <v>28</v>
      </c>
      <c r="C24" s="14">
        <v>629500</v>
      </c>
      <c r="D24" s="14">
        <v>626361.31999999995</v>
      </c>
      <c r="E24" s="18">
        <f>D24/C24</f>
        <v>0.99501401111993637</v>
      </c>
    </row>
    <row r="25" spans="1:5" s="9" customFormat="1" ht="12.75" x14ac:dyDescent="0.2">
      <c r="A25" s="11" t="s">
        <v>12</v>
      </c>
      <c r="B25" s="13" t="s">
        <v>29</v>
      </c>
      <c r="C25" s="14">
        <v>400100</v>
      </c>
      <c r="D25" s="14">
        <v>399957.3</v>
      </c>
      <c r="E25" s="18">
        <f t="shared" ref="E25:E40" si="1">D25/C25</f>
        <v>0.99964333916520864</v>
      </c>
    </row>
    <row r="26" spans="1:5" s="9" customFormat="1" ht="12.75" x14ac:dyDescent="0.2">
      <c r="A26" s="11"/>
      <c r="B26" s="13" t="s">
        <v>30</v>
      </c>
      <c r="C26" s="14">
        <v>366500</v>
      </c>
      <c r="D26" s="14">
        <v>366366.3</v>
      </c>
      <c r="E26" s="18">
        <f t="shared" si="1"/>
        <v>0.99963519781718957</v>
      </c>
    </row>
    <row r="27" spans="1:5" s="9" customFormat="1" ht="12.75" x14ac:dyDescent="0.2">
      <c r="A27" s="11"/>
      <c r="B27" s="13" t="s">
        <v>31</v>
      </c>
      <c r="C27" s="14">
        <v>33600</v>
      </c>
      <c r="D27" s="14">
        <v>33591</v>
      </c>
      <c r="E27" s="18">
        <f t="shared" si="1"/>
        <v>0.99973214285714285</v>
      </c>
    </row>
    <row r="28" spans="1:5" s="9" customFormat="1" ht="12.75" x14ac:dyDescent="0.2">
      <c r="A28" s="11" t="s">
        <v>15</v>
      </c>
      <c r="B28" s="13" t="s">
        <v>32</v>
      </c>
      <c r="C28" s="14">
        <v>80890</v>
      </c>
      <c r="D28" s="14">
        <v>80765.59</v>
      </c>
      <c r="E28" s="18">
        <f t="shared" si="1"/>
        <v>0.99846198541228826</v>
      </c>
    </row>
    <row r="29" spans="1:5" s="9" customFormat="1" ht="12.75" x14ac:dyDescent="0.2">
      <c r="A29" s="11"/>
      <c r="B29" s="13" t="s">
        <v>33</v>
      </c>
      <c r="C29" s="14">
        <v>64350</v>
      </c>
      <c r="D29" s="14">
        <v>64311.7</v>
      </c>
      <c r="E29" s="18">
        <f t="shared" si="1"/>
        <v>0.99940481740481735</v>
      </c>
    </row>
    <row r="30" spans="1:5" s="9" customFormat="1" ht="12.75" x14ac:dyDescent="0.2">
      <c r="A30" s="11"/>
      <c r="B30" s="13" t="s">
        <v>34</v>
      </c>
      <c r="C30" s="14">
        <v>4820</v>
      </c>
      <c r="D30" s="14">
        <v>4816.99</v>
      </c>
      <c r="E30" s="18">
        <f t="shared" si="1"/>
        <v>0.99937551867219909</v>
      </c>
    </row>
    <row r="31" spans="1:5" s="9" customFormat="1" ht="12.75" x14ac:dyDescent="0.2">
      <c r="A31" s="11"/>
      <c r="B31" s="13" t="s">
        <v>35</v>
      </c>
      <c r="C31" s="14">
        <v>7483.38</v>
      </c>
      <c r="D31" s="14">
        <v>7438.38</v>
      </c>
      <c r="E31" s="18">
        <f t="shared" si="1"/>
        <v>0.99398667447062694</v>
      </c>
    </row>
    <row r="32" spans="1:5" s="9" customFormat="1" ht="12.75" x14ac:dyDescent="0.2">
      <c r="A32" s="11" t="s">
        <v>18</v>
      </c>
      <c r="B32" s="13" t="s">
        <v>36</v>
      </c>
      <c r="C32" s="14">
        <v>118650</v>
      </c>
      <c r="D32" s="14">
        <v>115916</v>
      </c>
      <c r="E32" s="18">
        <f t="shared" si="1"/>
        <v>0.97695743784239364</v>
      </c>
    </row>
    <row r="33" spans="1:5" s="9" customFormat="1" ht="15" customHeight="1" x14ac:dyDescent="0.2">
      <c r="A33" s="11"/>
      <c r="B33" s="20" t="s">
        <v>57</v>
      </c>
      <c r="C33" s="14">
        <v>4900</v>
      </c>
      <c r="D33" s="14">
        <v>4822.8</v>
      </c>
      <c r="E33" s="18">
        <f t="shared" si="1"/>
        <v>0.98424489795918368</v>
      </c>
    </row>
    <row r="34" spans="1:5" s="9" customFormat="1" ht="15" customHeight="1" x14ac:dyDescent="0.2">
      <c r="A34" s="11"/>
      <c r="B34" s="20" t="s">
        <v>37</v>
      </c>
      <c r="C34" s="14">
        <v>27100</v>
      </c>
      <c r="D34" s="14">
        <v>26977.72</v>
      </c>
      <c r="E34" s="18">
        <f t="shared" si="1"/>
        <v>0.99548782287822879</v>
      </c>
    </row>
    <row r="35" spans="1:5" s="9" customFormat="1" ht="12.75" x14ac:dyDescent="0.2">
      <c r="A35" s="11" t="s">
        <v>19</v>
      </c>
      <c r="B35" s="13" t="s">
        <v>38</v>
      </c>
      <c r="C35" s="14">
        <v>82546.03</v>
      </c>
      <c r="D35" s="14">
        <v>82488.820000000007</v>
      </c>
      <c r="E35" s="18">
        <f t="shared" si="1"/>
        <v>0.99930693214440491</v>
      </c>
    </row>
    <row r="36" spans="1:5" s="9" customFormat="1" ht="12.75" x14ac:dyDescent="0.2">
      <c r="A36" s="11"/>
      <c r="B36" s="13" t="s">
        <v>39</v>
      </c>
      <c r="C36" s="14">
        <v>60846.03</v>
      </c>
      <c r="D36" s="14">
        <v>60846.03</v>
      </c>
      <c r="E36" s="18">
        <f t="shared" si="1"/>
        <v>1</v>
      </c>
    </row>
    <row r="37" spans="1:5" s="9" customFormat="1" ht="12.75" x14ac:dyDescent="0.2">
      <c r="A37" s="11"/>
      <c r="B37" s="13" t="s">
        <v>40</v>
      </c>
      <c r="C37" s="14">
        <v>21700</v>
      </c>
      <c r="D37" s="14">
        <v>21642.79</v>
      </c>
      <c r="E37" s="18">
        <f t="shared" si="1"/>
        <v>0.99736359447004608</v>
      </c>
    </row>
    <row r="38" spans="1:5" s="9" customFormat="1" ht="12.75" x14ac:dyDescent="0.2">
      <c r="A38" s="11" t="s">
        <v>22</v>
      </c>
      <c r="B38" s="13" t="s">
        <v>41</v>
      </c>
      <c r="C38" s="14">
        <v>110</v>
      </c>
      <c r="D38" s="14">
        <v>201.11</v>
      </c>
      <c r="E38" s="18">
        <f t="shared" si="1"/>
        <v>1.8282727272727275</v>
      </c>
    </row>
    <row r="39" spans="1:5" s="9" customFormat="1" ht="25.5" x14ac:dyDescent="0.2">
      <c r="A39" s="11" t="s">
        <v>42</v>
      </c>
      <c r="B39" s="13" t="s">
        <v>60</v>
      </c>
      <c r="C39" s="14">
        <v>4000</v>
      </c>
      <c r="D39" s="14">
        <v>3865.5</v>
      </c>
      <c r="E39" s="18">
        <f t="shared" ref="E39" si="2">D39/C39</f>
        <v>0.96637499999999998</v>
      </c>
    </row>
    <row r="40" spans="1:5" s="9" customFormat="1" ht="12.75" x14ac:dyDescent="0.2">
      <c r="A40" s="11" t="s">
        <v>43</v>
      </c>
      <c r="B40" s="13" t="s">
        <v>54</v>
      </c>
      <c r="C40" s="14">
        <v>4050</v>
      </c>
      <c r="D40" s="14">
        <v>4013.03</v>
      </c>
      <c r="E40" s="18">
        <f t="shared" si="1"/>
        <v>0.99087160493827164</v>
      </c>
    </row>
    <row r="41" spans="1:5" s="9" customFormat="1" ht="25.5" x14ac:dyDescent="0.2">
      <c r="A41" s="15" t="s">
        <v>44</v>
      </c>
      <c r="B41" s="15" t="s">
        <v>55</v>
      </c>
      <c r="C41" s="16">
        <v>0</v>
      </c>
      <c r="D41" s="16">
        <v>0</v>
      </c>
      <c r="E41" s="13"/>
    </row>
    <row r="42" spans="1:5" s="9" customFormat="1" ht="25.5" x14ac:dyDescent="0.2">
      <c r="A42" s="21" t="s">
        <v>45</v>
      </c>
      <c r="B42" s="15" t="s">
        <v>58</v>
      </c>
      <c r="C42" s="16"/>
      <c r="D42" s="16"/>
      <c r="E42" s="13"/>
    </row>
    <row r="43" spans="1:5" s="9" customFormat="1" ht="12.75" x14ac:dyDescent="0.2">
      <c r="A43" s="11" t="s">
        <v>12</v>
      </c>
      <c r="B43" s="13" t="s">
        <v>46</v>
      </c>
      <c r="C43" s="14">
        <v>0</v>
      </c>
      <c r="D43" s="14">
        <v>881.4</v>
      </c>
      <c r="E43" s="13"/>
    </row>
    <row r="44" spans="1:5" s="9" customFormat="1" ht="12.75" x14ac:dyDescent="0.2">
      <c r="A44" s="11"/>
      <c r="B44" s="13" t="s">
        <v>47</v>
      </c>
      <c r="C44" s="14">
        <v>0</v>
      </c>
      <c r="D44" s="14">
        <v>0</v>
      </c>
      <c r="E44" s="13"/>
    </row>
    <row r="45" spans="1:5" s="9" customFormat="1" ht="12.75" x14ac:dyDescent="0.2">
      <c r="A45" s="11" t="s">
        <v>15</v>
      </c>
      <c r="B45" s="13" t="s">
        <v>48</v>
      </c>
      <c r="C45" s="14">
        <v>0</v>
      </c>
      <c r="D45" s="14">
        <v>5578.58</v>
      </c>
      <c r="E45" s="13"/>
    </row>
    <row r="46" spans="1:5" s="9" customFormat="1" ht="12.75" x14ac:dyDescent="0.2">
      <c r="A46" s="11"/>
      <c r="B46" s="13" t="s">
        <v>49</v>
      </c>
      <c r="C46" s="14">
        <v>0</v>
      </c>
      <c r="D46" s="14">
        <v>0</v>
      </c>
      <c r="E46" s="13"/>
    </row>
    <row r="47" spans="1:5" s="9" customFormat="1" ht="25.5" x14ac:dyDescent="0.2">
      <c r="A47" s="11"/>
      <c r="B47" s="13" t="s">
        <v>50</v>
      </c>
      <c r="C47" s="14"/>
      <c r="D47" s="14">
        <v>22246.5</v>
      </c>
      <c r="E47" s="13"/>
    </row>
    <row r="49" spans="1:5" x14ac:dyDescent="0.25">
      <c r="A49" s="26" t="s">
        <v>64</v>
      </c>
      <c r="B49" s="26"/>
      <c r="C49" s="26"/>
      <c r="D49" s="26"/>
      <c r="E49" s="26"/>
    </row>
    <row r="50" spans="1:5" x14ac:dyDescent="0.25">
      <c r="A50" s="26"/>
      <c r="B50" s="26"/>
      <c r="C50" s="26"/>
      <c r="D50" s="26"/>
      <c r="E50" s="26"/>
    </row>
  </sheetData>
  <mergeCells count="11">
    <mergeCell ref="A49:E50"/>
    <mergeCell ref="A19:A20"/>
    <mergeCell ref="C19:C20"/>
    <mergeCell ref="D19:D20"/>
    <mergeCell ref="E19:E20"/>
    <mergeCell ref="D1:E1"/>
    <mergeCell ref="A7:A10"/>
    <mergeCell ref="B7:B10"/>
    <mergeCell ref="A3:E3"/>
    <mergeCell ref="A4:E4"/>
    <mergeCell ref="A5:E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Michałowska</dc:creator>
  <cp:lastModifiedBy>UMIG-SKARBNIK</cp:lastModifiedBy>
  <cp:lastPrinted>2023-03-15T11:04:09Z</cp:lastPrinted>
  <dcterms:created xsi:type="dcterms:W3CDTF">2018-08-20T12:09:26Z</dcterms:created>
  <dcterms:modified xsi:type="dcterms:W3CDTF">2024-03-26T09:02:39Z</dcterms:modified>
</cp:coreProperties>
</file>